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IA\POOL\www\docs\data\mrktoversight\docs\"/>
    </mc:Choice>
  </mc:AlternateContent>
  <xr:revisionPtr revIDLastSave="0" documentId="13_ncr:1_{17550F63-6A43-46C1-9E1C-E4B5AA1A84BD}" xr6:coauthVersionLast="47" xr6:coauthVersionMax="47" xr10:uidLastSave="{00000000-0000-0000-0000-000000000000}"/>
  <bookViews>
    <workbookView xWindow="-120" yWindow="-120" windowWidth="38640" windowHeight="21240" xr2:uid="{ED6CF3C4-A6AD-440F-BCF3-77A8D0B18CEB}"/>
  </bookViews>
  <sheets>
    <sheet name="Program Webpage &amp; Data Portal" sheetId="23" r:id="rId1"/>
    <sheet name="Section 1, Transaction Overview" sheetId="1" r:id="rId2"/>
    <sheet name="Section 2, Entity1 Ownership" sheetId="2" r:id="rId3"/>
    <sheet name="Section 2, Entity2 Ownership" sheetId="7" r:id="rId4"/>
    <sheet name="Section 3, Entity1 BrdDirectors" sheetId="6" r:id="rId5"/>
    <sheet name="Section 3, Entity2 BrdDirectors" sheetId="15" r:id="rId6"/>
    <sheet name="Section 4, Entity1 Op Locations" sheetId="16" r:id="rId7"/>
    <sheet name="Section 4, Entity2 Op Locations" sheetId="17" r:id="rId8"/>
    <sheet name="Section 5, Entity1 Staff" sheetId="11" r:id="rId9"/>
    <sheet name="Section 5, Entity2 Staff" sheetId="18" r:id="rId10"/>
    <sheet name="Section 6, Entity1 Services" sheetId="3" r:id="rId11"/>
    <sheet name="Section 6, Entity2 Services" sheetId="19" r:id="rId12"/>
    <sheet name="Section 7, Entity1 Service Area" sheetId="21" r:id="rId13"/>
    <sheet name="Section 7, Entity2 Service Area" sheetId="22" r:id="rId14"/>
    <sheet name="Section 8, Entity1 Revenue" sheetId="9" r:id="rId15"/>
    <sheet name="Section 8, Entity2 Revenue" sheetId="20" r:id="rId16"/>
    <sheet name="Definitions" sheetId="10" r:id="rId17"/>
    <sheet name="Reference Values" sheetId="5" r:id="rId18"/>
  </sheets>
  <definedNames>
    <definedName name="Code_0601" localSheetId="9">'Section 5, Entity2 Staff'!$L$233</definedName>
    <definedName name="Code_0601">'Section 5, Entity1 Staff'!$L$231</definedName>
    <definedName name="TitleRegion1.a2.c15.2">'Section 1, Transaction Overview'!$A$2</definedName>
    <definedName name="TitleRegion10.a2.f50.11">Entity1_Locations[[#Headers],[NPI]]</definedName>
    <definedName name="TitleRegion11.a2.f50.12">Entity1_Locations20[[#Headers],[NPI]]</definedName>
    <definedName name="TitleRegion12.a2.f50.13">Entity1_Locations9[[#Headers],[NPI]]</definedName>
    <definedName name="TitleRegion13.a2.f50.14">Entity1_Locations2014[[#Headers],[NPI]]</definedName>
    <definedName name="TitleRegion14.a2.j50.15">Entity1_Revenue[[#Headers],[NPI]]</definedName>
    <definedName name="TitleRegion15.a2.j50.16">Entity1_Revenue21[[#Headers],[NPI]]</definedName>
    <definedName name="TitleRegion2.a2.c15.3">Table2[[#Headers],[Name]]</definedName>
    <definedName name="TitleRegion3.a2.c15.4">Table210[[#Headers],[Name]]</definedName>
    <definedName name="TitleRegion4.a2.c15.5">E1Board[[#Headers],[Title]]</definedName>
    <definedName name="TitleRegion5.a2.c15.6">E2Board[[#Headers],[Title]]</definedName>
    <definedName name="TitleRegion6.a2.g50.7">Table17[[#Headers],[Location Common Name]]</definedName>
    <definedName name="TitleRegion7.a2.g50.8">Table1715[[#Headers],[Location Common Name]]</definedName>
    <definedName name="TitleRegion8.a2.h50.9">E1_Staff[[#Headers],[NPI]]</definedName>
    <definedName name="TitleRegion9.a2.h50.10">E1_Staff19[[#Headers],[NPI]]</definedName>
    <definedName name="Type" comment="Please Select the Transaction Type">'Section 1, Transaction Overview'!$C$11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3" i="22"/>
  <c r="A1" i="22"/>
  <c r="A3" i="21"/>
  <c r="B3" i="21" s="1"/>
  <c r="A1" i="21"/>
  <c r="B3" i="20"/>
  <c r="B3" i="19"/>
  <c r="B3" i="18"/>
  <c r="A1" i="19"/>
  <c r="A1" i="20"/>
  <c r="A1" i="17"/>
  <c r="A1" i="9"/>
  <c r="A1" i="16"/>
  <c r="A1" i="11"/>
  <c r="A1" i="18"/>
  <c r="A1" i="15"/>
  <c r="A1" i="6"/>
  <c r="A1" i="2"/>
  <c r="A1" i="7"/>
  <c r="A3" i="3" l="1"/>
  <c r="A3" i="9"/>
  <c r="B3" i="9" s="1"/>
  <c r="B3" i="3" l="1"/>
  <c r="B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tc={D9FCE427-771B-446E-A2A2-35DEBB86683C}</author>
  </authors>
  <commentList>
    <comment ref="I1" authorId="0" shapeId="0" xr:uid="{D9FCE427-771B-446E-A2A2-35DEBB86683C}">
      <text>
        <t>[Threaded comment]
Your version of Excel allows you to read this threaded comment; however, any edits to it will get removed if the file is opened in a newer version of Excel. Learn more: https://go.microsoft.com/fwlink/?linkid=870924
Comment:
    @Hierlmaier, Nathan (He/Him/His) (MDH) and @Saarela, Renee (MDH) - This is what I came up with trying to make the taxonomy lists into something useful. Take a look. I'll chat you my spreadsheet
Reply:
    @Simon, Alisha (She/Her/Hers) (MDH), looks great. We could also offer the option of entering the Health Care Provider Taxonomy Code if service is not listed from https://taxonomy.nucc.org/</t>
      </text>
    </comment>
  </commentList>
</comments>
</file>

<file path=xl/sharedStrings.xml><?xml version="1.0" encoding="utf-8"?>
<sst xmlns="http://schemas.openxmlformats.org/spreadsheetml/2006/main" count="341" uniqueCount="261">
  <si>
    <t>Webpage</t>
  </si>
  <si>
    <t>Link</t>
  </si>
  <si>
    <t>Health Care Transactions Reporting</t>
  </si>
  <si>
    <t>https://www.health.state.mn.us/data/mrktoversight/notices.html</t>
  </si>
  <si>
    <t>HEP Data Portal</t>
  </si>
  <si>
    <t xml:space="preserve"> https://hepdataportalui.web.health.state.mn.us</t>
  </si>
  <si>
    <t>Requested Information</t>
  </si>
  <si>
    <t>Your Data</t>
  </si>
  <si>
    <t>Instructions/Examples</t>
  </si>
  <si>
    <t>Transaction ID</t>
  </si>
  <si>
    <t>Default ID ####</t>
  </si>
  <si>
    <t>1234 - Transaction ID is provided when creating your transaction within the document portal.</t>
  </si>
  <si>
    <t>Transaction Title</t>
  </si>
  <si>
    <t>Sample Title</t>
  </si>
  <si>
    <t>Use an easy to reference name.</t>
  </si>
  <si>
    <t>Entity 1</t>
  </si>
  <si>
    <t>Example Clinic</t>
  </si>
  <si>
    <t>Entity 1 Name</t>
  </si>
  <si>
    <t>Entity 1 role</t>
  </si>
  <si>
    <t>Role of Entity 1</t>
  </si>
  <si>
    <t>Purchasing Entity</t>
  </si>
  <si>
    <t>Entity 1 Fiscal Year End</t>
  </si>
  <si>
    <t>Entity 2</t>
  </si>
  <si>
    <t>Sample Health Center</t>
  </si>
  <si>
    <t>Entity 2 Name</t>
  </si>
  <si>
    <t>Entity 2 role</t>
  </si>
  <si>
    <t>Role of Entity 2</t>
  </si>
  <si>
    <t>Purchased Entity</t>
  </si>
  <si>
    <t>Entity 2 Fiscal Year End</t>
  </si>
  <si>
    <t>Expected Completion Date</t>
  </si>
  <si>
    <t>Transaction Expected Completion Date</t>
  </si>
  <si>
    <t>Day/Month/Year (in the future)</t>
  </si>
  <si>
    <t>Transaction Type
(List all that Apply)</t>
  </si>
  <si>
    <t>Merger or exchange of a health care entity with another entity</t>
  </si>
  <si>
    <t xml:space="preserve">A full link of expected value types is located on the reference tab. </t>
  </si>
  <si>
    <t>Transaction Summary</t>
  </si>
  <si>
    <t>Brief summary explaining primary changes in the transaction</t>
  </si>
  <si>
    <t>What are the transaction terms?</t>
  </si>
  <si>
    <t>Confirm the name and format of this document as uploaded to HEP Portal</t>
  </si>
  <si>
    <t>Brief Summary of expansion or reduction plans</t>
  </si>
  <si>
    <t>Brief highlights of the expansion and reduction plans (more detail will be added later)</t>
  </si>
  <si>
    <t>Where is the impact assessment, if applicable?</t>
  </si>
  <si>
    <t>Name</t>
  </si>
  <si>
    <t>Title or Role</t>
  </si>
  <si>
    <t>Ownership%</t>
  </si>
  <si>
    <t>Title</t>
  </si>
  <si>
    <t>Comment</t>
  </si>
  <si>
    <t>Location Common Name</t>
  </si>
  <si>
    <t>NPI</t>
  </si>
  <si>
    <t>Street Address</t>
  </si>
  <si>
    <t>Zip Code</t>
  </si>
  <si>
    <t>Is this location inside Minnesota?</t>
  </si>
  <si>
    <t>Are patients seen here?</t>
  </si>
  <si>
    <t>Entity 1 Sample Location</t>
  </si>
  <si>
    <t xml:space="preserve">1234 Busy Road. Anytown MN </t>
  </si>
  <si>
    <t>Address inside Minnesota</t>
  </si>
  <si>
    <t>For Demo Use</t>
  </si>
  <si>
    <t>Sample Location</t>
  </si>
  <si>
    <t>4321 Main St, City Village, MN</t>
  </si>
  <si>
    <t>Yes</t>
  </si>
  <si>
    <t>Role (drop down)</t>
  </si>
  <si>
    <t>Number of FTE Before the Transaction</t>
  </si>
  <si>
    <t>Annual Hours Before the Transaction</t>
  </si>
  <si>
    <t>Number of FTE After the Transaction</t>
  </si>
  <si>
    <t>Annual Hours After the Transaction</t>
  </si>
  <si>
    <t>Explanation of any change</t>
  </si>
  <si>
    <t>Physicians (MD, DO)</t>
  </si>
  <si>
    <t>Administrative Staff (office, billing, coding, etc.)</t>
  </si>
  <si>
    <t>Explanation here</t>
  </si>
  <si>
    <r>
      <rPr>
        <b/>
        <u/>
        <sz val="11"/>
        <color rgb="FFFFFFFF"/>
        <rFont val="Calibri"/>
        <scheme val="minor"/>
      </rPr>
      <t>Current Services Offered (one per row)</t>
    </r>
    <r>
      <rPr>
        <b/>
        <i/>
        <u/>
        <sz val="11"/>
        <color rgb="FFFFFFFF"/>
        <rFont val="Calibri"/>
        <scheme val="minor"/>
      </rPr>
      <t xml:space="preserve"> Note: Click here to go to list of services</t>
    </r>
  </si>
  <si>
    <t>Will This Services Offered Post-Transaction? Yes/No</t>
  </si>
  <si>
    <t>New Services Offered Post-Transaction (one per row)</t>
  </si>
  <si>
    <t>Comments</t>
  </si>
  <si>
    <r>
      <rPr>
        <b/>
        <u/>
        <sz val="11"/>
        <color rgb="FFFFFFFF"/>
        <rFont val="Calibri"/>
        <scheme val="minor"/>
      </rPr>
      <t xml:space="preserve">Current Services Offered (one per row) </t>
    </r>
    <r>
      <rPr>
        <b/>
        <i/>
        <u/>
        <sz val="11"/>
        <color rgb="FFFFFFFF"/>
        <rFont val="Calibri"/>
        <scheme val="minor"/>
      </rPr>
      <t>Note: Click here to go to list of services</t>
    </r>
  </si>
  <si>
    <t>Will This Service Offered Post-Transaction? Yes/No</t>
  </si>
  <si>
    <t>Current Primary Service Area</t>
  </si>
  <si>
    <t>Proposed Service Area</t>
  </si>
  <si>
    <t>Summary of changes to service area</t>
  </si>
  <si>
    <t>Reason for Change</t>
  </si>
  <si>
    <t>Service Description</t>
  </si>
  <si>
    <t>Primary Service Area</t>
  </si>
  <si>
    <t>I have submitted records instead**</t>
  </si>
  <si>
    <t>Fiscal Year (Three years for each location)</t>
  </si>
  <si>
    <t>Operating Revenue</t>
  </si>
  <si>
    <t>Total Revenue</t>
  </si>
  <si>
    <t>Operating Expenses</t>
  </si>
  <si>
    <t>Total Expenses</t>
  </si>
  <si>
    <t>Operating Income</t>
  </si>
  <si>
    <t>Total Income</t>
  </si>
  <si>
    <t>No</t>
  </si>
  <si>
    <t>Service Area</t>
  </si>
  <si>
    <t>CMS: the smallest number of zip codes that when considered collectively are the source of at least 75% of the participants patients.</t>
  </si>
  <si>
    <t>https://www.ftc.gov/advice-guidance/competition-guidance/industry-guidance/competition-health-care-marketplace/accountable-care-organizations/primary-service-area-questions-answers</t>
  </si>
  <si>
    <t>FTE (Full Time Employee)</t>
  </si>
  <si>
    <t>HHS: Any employee who works an average of at least 30 hours per week for more than 120 days in a year. Part-time employees work an average of less than 30 hours per week.</t>
  </si>
  <si>
    <t>https://www.healthcare.gov/shop-calculators-fte/</t>
  </si>
  <si>
    <t>Staffing Definitions</t>
  </si>
  <si>
    <t>Include all medical doctors (MD, DO), regardless of specialty</t>
  </si>
  <si>
    <t>Advanced Practice Providers (PA, APRN, NP)</t>
  </si>
  <si>
    <t>Include all advanced practice providers, such as Physicans Assistants (PA), Advance Practice Registered Nurses (APRN - including Nurse Practitioners (NP), Certified Registered Nurse Anesthetists (CRNA), Clinical Nurse Specialists (CNS), and Certified Nurse-Midwives (CNM)), and Anesthesiologist assistants</t>
  </si>
  <si>
    <t>Therapists (OT, PT, Speech Language Pathologist, etc.)</t>
  </si>
  <si>
    <t>Include Occupational Therapists, Physicial Therapists, Speech Language Pathologists, Respiratory Therapists, Recreational Therapists and Vocational Therapists</t>
  </si>
  <si>
    <t>Other patient care professionals (Social Workers, LMFT, Counselors, Psychologists)</t>
  </si>
  <si>
    <t>Include Registered Dietitians, Lactation Consultants, Doulas/Midwives, Licensed Social Workers, Mental Helath Therapists, Counselors, and Psychologists</t>
  </si>
  <si>
    <t>Nurses (RN, LPN)</t>
  </si>
  <si>
    <t>Include Registered Nurses, Licensed Practical Nurses, and Public Health Nurses.</t>
  </si>
  <si>
    <t>Other Clinical Staff (MA, CNA)</t>
  </si>
  <si>
    <t>Include Medical Assistants, Surgical Technicians, and Certified Nursing Assistants</t>
  </si>
  <si>
    <t>Include Receptionists, Scribes, Billers, Coders, Information Technology, and Customer Service staff</t>
  </si>
  <si>
    <t>Technicians (Lab, imaging)</t>
  </si>
  <si>
    <t>Include Phlebotomists, Medical Laboratory Technicians, and Medical Imaging Assistants</t>
  </si>
  <si>
    <t>Facilities and maintainance staff</t>
  </si>
  <si>
    <t>Include Engineers, Janitors, Housekeepers, Foodservice Workers, Environmental Service Workers, Groundskeepers, Maintenance/Repair Techinicians, and Facilities Staff</t>
  </si>
  <si>
    <t>Executive Staff</t>
  </si>
  <si>
    <t>Include Non-Medical Supervisors, Vice Presidents, and Directors</t>
  </si>
  <si>
    <t>All other staff</t>
  </si>
  <si>
    <t>Any staff not covered by the other categories</t>
  </si>
  <si>
    <t>Transaction Type</t>
  </si>
  <si>
    <t>Entity Role</t>
  </si>
  <si>
    <t>Transaction Terms</t>
  </si>
  <si>
    <t>Services Offered</t>
  </si>
  <si>
    <t>Role</t>
  </si>
  <si>
    <t>Surviving Entity</t>
  </si>
  <si>
    <t>Uploaded</t>
  </si>
  <si>
    <t>Accupunture/Accupressure</t>
  </si>
  <si>
    <t>The sale, lease, or transfer of 40 percent or more of the assets of a health care entity to another entity</t>
  </si>
  <si>
    <t>Merging Entity</t>
  </si>
  <si>
    <t>Address outside Minnesota</t>
  </si>
  <si>
    <t>In Progress</t>
  </si>
  <si>
    <t>Addiction/Substance Use Disorder treatment</t>
  </si>
  <si>
    <t>The granting of a security interest of 40 percent or more of the property and assets of a health care entity to another entity</t>
  </si>
  <si>
    <t>Other</t>
  </si>
  <si>
    <t>Unknown/Other</t>
  </si>
  <si>
    <t>Additional Information Requested</t>
  </si>
  <si>
    <t>Adolescent and Children Mental Health</t>
  </si>
  <si>
    <t>The transfer of 40 percent or more of the shares or other ownership of a health care entity to another entity</t>
  </si>
  <si>
    <t>List not complete</t>
  </si>
  <si>
    <t>Adolescent Medicine</t>
  </si>
  <si>
    <t>The modification of one or more members of the governing body that transfers control responsibility for, or governance of the health care entity to another entity</t>
  </si>
  <si>
    <t>Adult Day Care</t>
  </si>
  <si>
    <t>The creation of a new health care entity</t>
  </si>
  <si>
    <t>Adult Mental Health</t>
  </si>
  <si>
    <t>An agreement or series of agreements that results in the sharing of 40 percent or more of the health care entity's revenues with another entity, including affiliates of such other entity</t>
  </si>
  <si>
    <t>Air Ambulance</t>
  </si>
  <si>
    <t>An addition, removal, withdrawal, substitution, or other modification of the members of a health care entity formed nonprofit that results in a change of 40 percent or more of the membership of the health care entity</t>
  </si>
  <si>
    <t>Allergy and Immunology</t>
  </si>
  <si>
    <t>Any other transfer of control of a health care entity to, or acquisition of control of a health care entity by, another entity</t>
  </si>
  <si>
    <t>Ambulance</t>
  </si>
  <si>
    <t>Anesthesiology</t>
  </si>
  <si>
    <t>Bariatric Medicine</t>
  </si>
  <si>
    <t>Cardiology</t>
  </si>
  <si>
    <t>Child and Adolescent Psychiatry</t>
  </si>
  <si>
    <t>Chiropractic</t>
  </si>
  <si>
    <t>Clinical Cardiac Electrophysiology</t>
  </si>
  <si>
    <t>Clinical Pathology</t>
  </si>
  <si>
    <t>Clinical Pharmacology</t>
  </si>
  <si>
    <t>Colon and Rectal Surgery</t>
  </si>
  <si>
    <t>Community Based Residential Treatment Facility, Mental Illness</t>
  </si>
  <si>
    <t>Community Based Residential Treatment Facility, Mental Retardation and/or Developmental Disabilities</t>
  </si>
  <si>
    <t>Critical Care Medicine</t>
  </si>
  <si>
    <t>Day Training/Habilitation Specialist</t>
  </si>
  <si>
    <t>Dental</t>
  </si>
  <si>
    <t>Dermatology</t>
  </si>
  <si>
    <t>Doula</t>
  </si>
  <si>
    <t>Emergency Medicine</t>
  </si>
  <si>
    <t>Endocrinology, Diabetes and Metabolism</t>
  </si>
  <si>
    <t>Endoscopy</t>
  </si>
  <si>
    <t>End-Stage Renal Disease (ESRD) Treatment</t>
  </si>
  <si>
    <t>Family Medicine</t>
  </si>
  <si>
    <t>Family Planning</t>
  </si>
  <si>
    <t>Federally Qualified Health Center (FQHC)</t>
  </si>
  <si>
    <t>Gastroenterology</t>
  </si>
  <si>
    <t>General Practice</t>
  </si>
  <si>
    <t>Geriatric Medicine</t>
  </si>
  <si>
    <t>Geriatric Psychiatry</t>
  </si>
  <si>
    <t>Hearing and Speech</t>
  </si>
  <si>
    <t>Hematology</t>
  </si>
  <si>
    <t>Hematology and Oncology</t>
  </si>
  <si>
    <t>Hepatology</t>
  </si>
  <si>
    <t>Home Health</t>
  </si>
  <si>
    <t>Hospice and Palliative Medicine</t>
  </si>
  <si>
    <t>Hospital: Gen Acute Care: Children</t>
  </si>
  <si>
    <t>Hospital: Gen Acute Care: Critical Access</t>
  </si>
  <si>
    <t>Hospital: General Acute Care Hospital</t>
  </si>
  <si>
    <t>Hospital: Long Term Care Hospital</t>
  </si>
  <si>
    <t>Hospital: Military Hospital</t>
  </si>
  <si>
    <t>Hospital: Psychiatric Hospital</t>
  </si>
  <si>
    <t>Hospital: Rehabilitation Hospital</t>
  </si>
  <si>
    <t>Hospital: Special Hospital</t>
  </si>
  <si>
    <t>Hospitalist</t>
  </si>
  <si>
    <t>Infectious Disease</t>
  </si>
  <si>
    <t>Infusion Therapy</t>
  </si>
  <si>
    <t>Integrative Medicine</t>
  </si>
  <si>
    <t>Internal Medicine</t>
  </si>
  <si>
    <t>Interventional Cardiology</t>
  </si>
  <si>
    <t>Labor and Delivery</t>
  </si>
  <si>
    <t>Legal Medicine</t>
  </si>
  <si>
    <t>Magnetic Resonance Imaging (MRI)</t>
  </si>
  <si>
    <t>Maternal and Fetal Medicine</t>
  </si>
  <si>
    <t>Medical Genetics</t>
  </si>
  <si>
    <t>Medical Laboratory</t>
  </si>
  <si>
    <t>Mental Health</t>
  </si>
  <si>
    <t>Midwifery</t>
  </si>
  <si>
    <t>Nephrology</t>
  </si>
  <si>
    <t>Neurological Surgery</t>
  </si>
  <si>
    <t>Neurology</t>
  </si>
  <si>
    <t>Neuromusculoskeletal Medicine and Osteopathic Manipulative Medicine (OMM)</t>
  </si>
  <si>
    <t>Neuromusculoskeletal Medicine, Sports Medicine</t>
  </si>
  <si>
    <t>Neuropsychology</t>
  </si>
  <si>
    <t>Nuclear Cardiology</t>
  </si>
  <si>
    <t>Nuclear Imaging and Therapy</t>
  </si>
  <si>
    <t>Nuclear Medicine</t>
  </si>
  <si>
    <t>Nutritionist/Dietitian</t>
  </si>
  <si>
    <t>Obesity Medicine</t>
  </si>
  <si>
    <t>Obstetrics</t>
  </si>
  <si>
    <t>Obstetrics and Gynecology</t>
  </si>
  <si>
    <t>Occupational Therapy</t>
  </si>
  <si>
    <t>Oncology</t>
  </si>
  <si>
    <t>Ophthalmology</t>
  </si>
  <si>
    <t>Optometrist</t>
  </si>
  <si>
    <t>Oral and Maxillofacial Surgery</t>
  </si>
  <si>
    <t>Orthopaedic Surgery</t>
  </si>
  <si>
    <t>Otolaryngology</t>
  </si>
  <si>
    <t>Pain Medicine</t>
  </si>
  <si>
    <t>Pediatric Orthopaedic Surgery</t>
  </si>
  <si>
    <t>Pediatric Otolaryngology</t>
  </si>
  <si>
    <t>Pediatrics</t>
  </si>
  <si>
    <t>Pharmacy</t>
  </si>
  <si>
    <t>Phlebology</t>
  </si>
  <si>
    <t>Physical Medicine and Rehabilitation</t>
  </si>
  <si>
    <t>Physical Therapy</t>
  </si>
  <si>
    <t>Plastic Surgery</t>
  </si>
  <si>
    <t>Podiatry</t>
  </si>
  <si>
    <t>Preventive Medicine</t>
  </si>
  <si>
    <t>Primary Care</t>
  </si>
  <si>
    <t>Psychiatric Residential Treatment Facility</t>
  </si>
  <si>
    <t>Psychiatry</t>
  </si>
  <si>
    <t>Psychosomatic Medicine</t>
  </si>
  <si>
    <t>Pulmonary Disease</t>
  </si>
  <si>
    <t>Radiology</t>
  </si>
  <si>
    <t>Rehabilitation</t>
  </si>
  <si>
    <t>Rehabilitation, Comprehensive Outpatient Rehabilitation Facility (CORF)</t>
  </si>
  <si>
    <t>Residential Treatment Facility, Mental Health</t>
  </si>
  <si>
    <t>Residential Treatment Facility, Emotionally Disturbed Children</t>
  </si>
  <si>
    <t>Residential Treatment Facility, Mental Retardation and/or Developmental Disabilities</t>
  </si>
  <si>
    <t>Residential Treatment Facility, Physical Disabilities</t>
  </si>
  <si>
    <t>Respiratory Therapy</t>
  </si>
  <si>
    <t>Rheumatology</t>
  </si>
  <si>
    <t>Rural Health</t>
  </si>
  <si>
    <t>Sleep Medicine</t>
  </si>
  <si>
    <t>Social Work</t>
  </si>
  <si>
    <t>Speech/Language Pathology</t>
  </si>
  <si>
    <t>Sports Medicine</t>
  </si>
  <si>
    <t>Substance Abuse Rehabilitation Facility</t>
  </si>
  <si>
    <t>Substance Abuse Treatment, Children</t>
  </si>
  <si>
    <t>Surgery</t>
  </si>
  <si>
    <t>Thoracic Surgery (Cardiothoracic Vascular Surgery)</t>
  </si>
  <si>
    <t>Transplant Hepatology</t>
  </si>
  <si>
    <t>Transplant Surgery</t>
  </si>
  <si>
    <t>Urgent Care</t>
  </si>
  <si>
    <t>Urology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</si>
</sst>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FFFFFF"/>
      <name val="Calibri"/>
      <scheme val="minor"/>
    </font>
    <font>
      <b/>
      <i/>
      <u/>
      <sz val="11"/>
      <color rgb="FFFFFF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8"/>
      </bottom>
      <diagonal/>
    </border>
    <border>
      <left/>
      <right style="thin">
        <color theme="4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2" xfId="0" applyBorder="1"/>
    <xf numFmtId="0" fontId="0" fillId="0" borderId="1" xfId="0" applyBorder="1"/>
    <xf numFmtId="0" fontId="2" fillId="2" borderId="1" xfId="0" applyFont="1" applyFill="1" applyBorder="1"/>
    <xf numFmtId="9" fontId="0" fillId="0" borderId="1" xfId="0" applyNumberFormat="1" applyBorder="1"/>
    <xf numFmtId="0" fontId="4" fillId="0" borderId="0" xfId="0" applyFont="1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right" indent="1"/>
    </xf>
    <xf numFmtId="0" fontId="0" fillId="3" borderId="0" xfId="0" applyFill="1"/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0" xfId="0" applyFont="1" applyFill="1" applyBorder="1" applyAlignment="1"/>
    <xf numFmtId="0" fontId="0" fillId="0" borderId="4" xfId="0" applyBorder="1"/>
    <xf numFmtId="0" fontId="2" fillId="2" borderId="5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2" fillId="2" borderId="7" xfId="0" applyFont="1" applyFill="1" applyBorder="1"/>
    <xf numFmtId="0" fontId="2" fillId="2" borderId="4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 applyAlignment="1"/>
    <xf numFmtId="0" fontId="2" fillId="2" borderId="9" xfId="0" applyFont="1" applyFill="1" applyBorder="1" applyAlignment="1"/>
    <xf numFmtId="0" fontId="6" fillId="0" borderId="1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4" xfId="0" applyFont="1" applyFill="1" applyBorder="1"/>
    <xf numFmtId="0" fontId="0" fillId="0" borderId="15" xfId="0" applyFont="1" applyBorder="1"/>
    <xf numFmtId="0" fontId="5" fillId="0" borderId="16" xfId="1" applyFont="1" applyBorder="1"/>
    <xf numFmtId="0" fontId="0" fillId="0" borderId="16" xfId="0" applyFont="1" applyBorder="1"/>
    <xf numFmtId="0" fontId="0" fillId="0" borderId="2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6" xfId="0" applyBorder="1" applyAlignment="1">
      <alignment wrapText="1"/>
    </xf>
    <xf numFmtId="0" fontId="2" fillId="2" borderId="20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0" fillId="0" borderId="8" xfId="0" applyFill="1" applyBorder="1"/>
    <xf numFmtId="0" fontId="0" fillId="0" borderId="1" xfId="0" applyFill="1" applyBorder="1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12" xfId="0" applyFont="1" applyFill="1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2" fillId="2" borderId="25" xfId="0" applyFont="1" applyFill="1" applyBorder="1" applyAlignment="1">
      <alignment horizontal="right" vertical="top" indent="1"/>
    </xf>
    <xf numFmtId="0" fontId="2" fillId="2" borderId="25" xfId="0" applyFont="1" applyFill="1" applyBorder="1" applyAlignment="1">
      <alignment horizontal="right" vertical="top" wrapText="1" indent="1"/>
    </xf>
    <xf numFmtId="0" fontId="2" fillId="2" borderId="26" xfId="0" applyFont="1" applyFill="1" applyBorder="1" applyAlignment="1">
      <alignment horizontal="right" vertical="top" indent="1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left" vertical="top"/>
    </xf>
    <xf numFmtId="0" fontId="2" fillId="2" borderId="1" xfId="0" applyFont="1" applyFill="1" applyBorder="1" applyProtection="1"/>
    <xf numFmtId="0" fontId="0" fillId="3" borderId="0" xfId="0" applyFill="1" applyProtection="1"/>
    <xf numFmtId="0" fontId="2" fillId="2" borderId="14" xfId="0" applyFont="1" applyFill="1" applyBorder="1" applyProtection="1"/>
    <xf numFmtId="0" fontId="2" fillId="2" borderId="0" xfId="0" applyFont="1" applyFill="1" applyBorder="1" applyAlignment="1" applyProtection="1"/>
    <xf numFmtId="0" fontId="2" fillId="2" borderId="5" xfId="0" applyFont="1" applyFill="1" applyBorder="1" applyProtection="1"/>
    <xf numFmtId="0" fontId="5" fillId="0" borderId="16" xfId="1" applyBorder="1"/>
    <xf numFmtId="0" fontId="0" fillId="0" borderId="3" xfId="0" applyBorder="1"/>
    <xf numFmtId="16" fontId="0" fillId="0" borderId="11" xfId="0" applyNumberFormat="1" applyBorder="1" applyAlignment="1">
      <alignment horizontal="left"/>
    </xf>
    <xf numFmtId="16" fontId="0" fillId="0" borderId="0" xfId="0" applyNumberFormat="1" applyFill="1" applyAlignment="1">
      <alignment horizontal="left" wrapText="1"/>
    </xf>
    <xf numFmtId="0" fontId="5" fillId="0" borderId="4" xfId="1" applyBorder="1" applyAlignment="1">
      <alignment horizontal="left" vertical="top"/>
    </xf>
    <xf numFmtId="0" fontId="0" fillId="0" borderId="3" xfId="0" applyFill="1" applyBorder="1"/>
    <xf numFmtId="164" fontId="0" fillId="0" borderId="0" xfId="0" applyNumberFormat="1" applyBorder="1"/>
    <xf numFmtId="164" fontId="8" fillId="0" borderId="0" xfId="0" applyNumberFormat="1" applyFont="1" applyBorder="1"/>
    <xf numFmtId="0" fontId="1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5" fillId="0" borderId="0" xfId="1"/>
    <xf numFmtId="0" fontId="0" fillId="0" borderId="14" xfId="0" applyBorder="1"/>
    <xf numFmtId="0" fontId="2" fillId="2" borderId="14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2" borderId="1" xfId="1" applyFont="1" applyFill="1" applyBorder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134"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strike val="0"/>
        <outline val="0"/>
        <shadow val="0"/>
        <u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numFmt numFmtId="164" formatCode="&quot;$&quot;#,##0"/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/>
        <i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/>
        <color theme="0"/>
      </font>
      <fill>
        <patternFill>
          <bgColor rgb="FFC00000"/>
        </patternFill>
      </fill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/>
        <i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/>
        <color theme="0"/>
      </font>
      <fill>
        <patternFill>
          <bgColor rgb="FFC00000"/>
        </patternFill>
      </fill>
    </dxf>
    <dxf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472C4"/>
        </left>
        <right style="thin">
          <color rgb="FF4472C4"/>
        </right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>
        <left style="thin">
          <color theme="4"/>
        </left>
        <right style="thin">
          <color theme="4"/>
        </right>
        <top/>
        <bottom/>
      </border>
      <protection locked="1" hidden="0"/>
    </dxf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C00000"/>
        </patternFill>
      </fill>
    </dxf>
    <dxf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472C4"/>
        </left>
        <right style="thin">
          <color rgb="FF4472C4"/>
        </right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C00000"/>
        </patternFill>
      </fill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rgb="FF4472C4"/>
        </left>
        <right style="thin">
          <color rgb="FF4472C4"/>
        </right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>
        <left style="thin">
          <color theme="4"/>
        </left>
        <right style="thin">
          <color theme="4"/>
        </right>
        <top/>
        <bottom/>
      </border>
      <protection locked="1" hidden="0"/>
    </dxf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C00000"/>
        </patternFill>
      </fill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theme="4"/>
        </left>
        <right style="thin">
          <color theme="4"/>
        </right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wrapText="1"/>
      <border diagonalUp="0" diagonalDown="0">
        <left style="thin">
          <color theme="4"/>
        </left>
        <right style="thin">
          <color theme="4"/>
        </right>
        <top/>
        <bottom/>
      </border>
    </dxf>
    <dxf>
      <font>
        <b/>
        <i/>
        <color theme="0"/>
      </font>
      <fill>
        <patternFill>
          <bgColor rgb="FFC00000"/>
        </patternFill>
      </fill>
    </dxf>
    <dxf>
      <font>
        <b/>
        <i/>
        <color theme="0"/>
      </font>
      <fill>
        <patternFill>
          <bgColor rgb="FFC000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0" formatCode="General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left style="thin">
          <color rgb="FF4472C4"/>
        </left>
        <bottom style="thin">
          <color rgb="FF4472C4"/>
        </bottom>
      </border>
    </dxf>
    <dxf>
      <font>
        <b/>
        <i/>
        <color theme="0"/>
      </font>
      <fill>
        <patternFill>
          <bgColor rgb="FFC000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0" formatCode="General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0" formatCode="General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left style="thin">
          <color theme="4"/>
        </left>
        <bottom style="thin">
          <color theme="4"/>
        </bottom>
      </border>
    </dxf>
    <dxf>
      <font>
        <b/>
        <i/>
        <color theme="0"/>
      </font>
      <fill>
        <patternFill>
          <bgColor rgb="FFC00000"/>
        </patternFill>
      </fill>
    </dxf>
    <dxf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rgb="FF4472C4"/>
        </top>
      </border>
    </dxf>
    <dxf>
      <border outline="0"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</border>
    </dxf>
    <dxf>
      <border outline="0">
        <bottom style="thin">
          <color rgb="FF4472C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13" formatCode="0%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numFmt numFmtId="13" formatCode="0%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Relationship Id="rId27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mon, Alisha (She/Her/Hers) (MDH)" id="{3FA5CAE3-5572-4233-8B8B-D3D21A941643}" userId="alisha.simon@state.mn.us" providerId="PeoplePicker"/>
  <person displayName="Saarela, Renee (MDH)" id="{4FE5406B-EFD5-4128-9F7C-85D52AD8F2EE}" userId="Renee.Saarela@state.mn.us" providerId="PeoplePicker"/>
  <person displayName="Hierlmaier, Nathan (He/Him/His) (MDH)" id="{1DA3A679-9C0C-4B2C-8017-3931F24C40CD}" userId="nathan.hierlmaier@state.mn.us" providerId="PeoplePicker"/>
  <person displayName="Simon, Alisha (She/Her/Hers) (MDH)" id="{3FE61F76-7A89-4283-8848-94DA52339519}" userId="S::Alisha.Simon@state.mn.us::3a7c98e5-9324-4199-8fd7-c451087a3f30" providerId="AD"/>
  <person displayName="Hierlmaier, Nathan (He/Him/His) (MDH)" id="{9E8539CE-625C-4304-9106-BA9CE3773106}" userId="S::nathan.hierlmaier@state.mn.us::bd59420f-3743-4113-90c6-120f6ecd525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20543C-E1C5-4432-BC99-868BF918F73A}" name="Table2" displayName="Table2" ref="A2:C15" totalsRowShown="0" headerRowDxfId="133">
  <autoFilter ref="A2:C15" xr:uid="{EE20543C-E1C5-4432-BC99-868BF918F73A}"/>
  <tableColumns count="3">
    <tableColumn id="1" xr3:uid="{FE4757AA-37FD-4696-B51B-0340A65B630F}" name="Name" dataDxfId="132"/>
    <tableColumn id="2" xr3:uid="{B437D982-A658-4DAB-B044-AC1A9CEC43D5}" name="Title or Role" dataDxfId="131"/>
    <tableColumn id="3" xr3:uid="{D691E2AB-BF9D-4530-861B-CE1D10A472ED}" name="Ownership%" dataDxfId="13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1D7B4F6-F4C4-4A8A-8A99-F0D90492F5CC}" name="Entity1_Locations20" displayName="Entity1_Locations20" ref="A2:F3" totalsRowShown="0" headerRowDxfId="70" tableBorderDxfId="69">
  <autoFilter ref="A2:F3" xr:uid="{E55E8EF6-BC83-4E11-9F74-D1EB72EEA773}"/>
  <tableColumns count="6">
    <tableColumn id="2" xr3:uid="{1A7A7BFB-956C-44C4-A210-CD876352D079}" name="NPI" dataDxfId="68"/>
    <tableColumn id="3" xr3:uid="{C4B02841-9D5A-4E30-A25D-284BFD524953}" name="Street Address" dataDxfId="67">
      <calculatedColumnFormula>IFERROR(VLOOKUP(A3, 'Section 4, Entity2 Op Locations'!B:C, 2, FALSE), "Please Include NPI on Operating Locations Tab")</calculatedColumnFormula>
    </tableColumn>
    <tableColumn id="1" xr3:uid="{AC09B982-20B5-41FB-A709-9E7AE9B89E30}" name="Current Services Offered (one per row) Note: Click here to go to list of services" dataDxfId="66"/>
    <tableColumn id="6" xr3:uid="{4917E0EF-464E-4A4D-87E8-19C06D84935D}" name="Will This Service Offered Post-Transaction? Yes/No" dataDxfId="65"/>
    <tableColumn id="7" xr3:uid="{58E73C50-2F47-41E1-AD99-4BC52A2FCCD0}" name="New Services Offered Post-Transaction (one per row)" dataDxfId="64"/>
    <tableColumn id="4" xr3:uid="{1C50F65F-02F3-45C9-85EF-B2B67D98D4D4}" name="Comments" dataDxfId="6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7DDF30F-ABE8-4C13-B05B-9278D36BDB2D}" name="Entity1_Locations9" displayName="Entity1_Locations9" ref="A2:F3" totalsRowShown="0" headerRowDxfId="60" tableBorderDxfId="59">
  <autoFilter ref="A2:F3" xr:uid="{E55E8EF6-BC83-4E11-9F74-D1EB72EEA773}"/>
  <tableColumns count="6">
    <tableColumn id="2" xr3:uid="{14BA29B2-AEC0-441C-9C69-3234F81AAF21}" name="NPI" dataDxfId="58">
      <calculatedColumnFormula>'Section 4, Entity1 Op Locations'!B3</calculatedColumnFormula>
    </tableColumn>
    <tableColumn id="3" xr3:uid="{33C686E7-6134-486A-AF75-72D9580738B1}" name="Street Address" dataDxfId="57">
      <calculatedColumnFormula>IFERROR(VLOOKUP(A3, 'Section 4, Entity1 Op Locations'!B:C, 2, FALSE), "Please Include NPI on Operating Locations Tab")</calculatedColumnFormula>
    </tableColumn>
    <tableColumn id="6" xr3:uid="{7DC90DEC-C96E-4645-ABC8-08EE0F7EBCA0}" name="Current Primary Service Area" dataDxfId="56"/>
    <tableColumn id="7" xr3:uid="{119FB655-899F-44D3-83DB-4271BC9FAE26}" name="Proposed Service Area" dataDxfId="55"/>
    <tableColumn id="8" xr3:uid="{DBDEA420-6DC7-4FBC-9012-126FD05359B4}" name="Summary of changes to service area"/>
    <tableColumn id="11" xr3:uid="{E08065A7-D182-4986-9E8F-C26BDA74C470}" name="Reason for Change" dataDxfId="5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407B164-0B20-49D3-B38A-62A6DB542D7F}" name="Entity1_Locations2014" displayName="Entity1_Locations2014" ref="A2:F3" totalsRowShown="0" headerRowDxfId="51" tableBorderDxfId="50">
  <autoFilter ref="A2:F3" xr:uid="{E55E8EF6-BC83-4E11-9F74-D1EB72EEA773}"/>
  <tableColumns count="6">
    <tableColumn id="2" xr3:uid="{F086C592-9BD1-413A-82AB-C7DAA592B120}" name="NPI" dataDxfId="49"/>
    <tableColumn id="3" xr3:uid="{DF774556-3E6C-4DEC-AC24-5DB297ACCB12}" name="Street Address" dataDxfId="48">
      <calculatedColumnFormula>IFERROR(VLOOKUP(A3, 'Section 4, Entity2 Op Locations'!B:C, 2, FALSE), "Please Include NPI on Operating Locations Tab")</calculatedColumnFormula>
    </tableColumn>
    <tableColumn id="6" xr3:uid="{1974C26C-D8BF-4DB9-8E9D-6732497319AF}" name="Current Primary Service Area" dataDxfId="47"/>
    <tableColumn id="7" xr3:uid="{394CB268-C65C-452C-ABB2-8D7A23DD94C3}" name="Proposed Service Area" dataDxfId="46"/>
    <tableColumn id="8" xr3:uid="{F0D92B45-3303-42D3-9A7A-D29868FF924B}" name="Summary of changes to service area"/>
    <tableColumn id="11" xr3:uid="{38C0976E-DEDA-4D9D-A803-53C07E74D7AD}" name="Reason for Change" dataDxfId="45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A146003-18BD-40EA-B9AD-A7129841A777}" name="Entity1_Revenue" displayName="Entity1_Revenue" ref="A2:J3" totalsRowShown="0" headerRowDxfId="41">
  <autoFilter ref="A2:J3" xr:uid="{CA146003-18BD-40EA-B9AD-A7129841A777}"/>
  <tableColumns count="10">
    <tableColumn id="1" xr3:uid="{C9AF1468-BBF7-40FD-AB78-CB53757414C6}" name="NPI" dataDxfId="40">
      <calculatedColumnFormula>'Section 4, Entity1 Op Locations'!B3</calculatedColumnFormula>
    </tableColumn>
    <tableColumn id="2" xr3:uid="{86B32AA7-8AC6-4045-9050-25BB703B2566}" name="Street Address" dataDxfId="39">
      <calculatedColumnFormula>IFERROR(VLOOKUP(A3, 'Section 4, Entity1 Op Locations'!B:C, 2, FALSE), "Please Include NPI on Operating Locations Tab")</calculatedColumnFormula>
    </tableColumn>
    <tableColumn id="4" xr3:uid="{306F1EFD-7ADF-4AB6-AD08-AB42BCDB2148}" name="I have submitted records instead**"/>
    <tableColumn id="5" xr3:uid="{979593DF-0CD7-4727-A4D6-98503CF8DA83}" name="Fiscal Year (Three years for each location)"/>
    <tableColumn id="8" xr3:uid="{C85C255B-1B4B-42E7-9F6F-52683D7D95F0}" name="Operating Revenue" dataDxfId="38"/>
    <tableColumn id="9" xr3:uid="{CFC9EDA6-E05E-4C7C-A9D0-CF733D729BB1}" name="Total Revenue" dataDxfId="37"/>
    <tableColumn id="10" xr3:uid="{872BB460-F0D3-4B14-A598-309C80B7A69F}" name="Operating Expenses" dataDxfId="36"/>
    <tableColumn id="3" xr3:uid="{6EF7FACB-F4F4-4F16-91BF-84DD3173BB62}" name="Total Expenses" dataDxfId="35"/>
    <tableColumn id="12" xr3:uid="{A1FF7326-72BE-4A87-8BF7-2B0FD5BA8721}" name="Operating Income" dataDxfId="34"/>
    <tableColumn id="11" xr3:uid="{8965C81B-7897-4785-982F-1B0493F92147}" name="Total Income" dataDxfId="33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DB4BA57-1CB6-4C84-9D52-BD414A8CBEA0}" name="Entity1_Revenue21" displayName="Entity1_Revenue21" ref="A2:J3" totalsRowShown="0" headerRowDxfId="29">
  <autoFilter ref="A2:J3" xr:uid="{CA146003-18BD-40EA-B9AD-A7129841A777}"/>
  <tableColumns count="10">
    <tableColumn id="1" xr3:uid="{BA0B4852-E218-498C-91FB-181AD4D88427}" name="NPI" dataDxfId="28"/>
    <tableColumn id="2" xr3:uid="{4DE7BA6C-35DC-4A1C-AF94-E95B7070DEDA}" name="Street Address" dataDxfId="27">
      <calculatedColumnFormula>IFERROR(VLOOKUP(A3, 'Section 4, Entity2 Op Locations'!B:C, 2, FALSE), "Please Include NPI on Operating Locations Tab")</calculatedColumnFormula>
    </tableColumn>
    <tableColumn id="4" xr3:uid="{EBC7A00F-CB3C-4E01-9265-463E55028CFE}" name="I have submitted records instead**"/>
    <tableColumn id="5" xr3:uid="{052008E8-21D8-434D-847D-1E7E332C2766}" name="Fiscal Year (Three years for each location)"/>
    <tableColumn id="8" xr3:uid="{5A81B3A4-B8AC-400C-9AFB-0841B2F0BF4F}" name="Operating Revenue" dataDxfId="26"/>
    <tableColumn id="9" xr3:uid="{7249AD52-7CDA-4E15-BD88-2F70273CDB0A}" name="Total Revenue" dataDxfId="25"/>
    <tableColumn id="10" xr3:uid="{480723DE-1682-4860-AE02-371CB9A4092E}" name="Operating Expenses" dataDxfId="24"/>
    <tableColumn id="3" xr3:uid="{B3D8C3BB-04B7-4067-A645-CE401F2DF83F}" name="Total Expenses" dataDxfId="23"/>
    <tableColumn id="12" xr3:uid="{8F0F05BA-65A7-4D53-B915-450E20326C87}" name="Operating Income" dataDxfId="22"/>
    <tableColumn id="11" xr3:uid="{2730447F-49A8-4E09-BF66-A33B7CF3D33F}" name="Total Income" dataDxfId="2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A364D-5007-4E85-871F-DE87053AB9B9}" name="TransactionType" displayName="TransactionType" ref="A1:A10" totalsRowShown="0" headerRowDxfId="20" dataDxfId="19">
  <autoFilter ref="A1:A10" xr:uid="{AE6A364D-5007-4E85-871F-DE87053AB9B9}"/>
  <tableColumns count="1">
    <tableColumn id="1" xr3:uid="{F3A2B9F9-78EC-4B64-992E-773C8B776676}" name="Transaction Type" dataDxfId="18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6B0072-C2FF-4A06-B2CC-FE4B112C9594}" name="Table3" displayName="Table3" ref="C1:C5" totalsRowShown="0" headerRowDxfId="17" dataDxfId="16">
  <autoFilter ref="C1:C5" xr:uid="{3B6B0072-C2FF-4A06-B2CC-FE4B112C9594}"/>
  <tableColumns count="1">
    <tableColumn id="1" xr3:uid="{DD7706D6-A7FB-4F9A-A3C9-7650F0E6F169}" name="Entity Role" dataDxfId="15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96B115-4853-4D6D-9E00-11C875EC3D14}" name="ServiceArea" displayName="ServiceArea" ref="E1:E4" totalsRowShown="0" headerRowDxfId="14" dataDxfId="13">
  <autoFilter ref="E1:E4" xr:uid="{4196B115-4853-4D6D-9E00-11C875EC3D14}"/>
  <tableColumns count="1">
    <tableColumn id="1" xr3:uid="{5093CBCC-E900-477F-82B3-81E49F53863E}" name="Service Area" dataDxfId="12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975C853-9CD1-4CCE-A8F8-6097F1BF2F53}" name="TransactionTerms" displayName="TransactionTerms" ref="G1:G5" totalsRowShown="0" headerRowDxfId="11" dataDxfId="10">
  <autoFilter ref="G1:G5" xr:uid="{7975C853-9CD1-4CCE-A8F8-6097F1BF2F53}"/>
  <tableColumns count="1">
    <tableColumn id="1" xr3:uid="{C50F3603-FD81-4FFC-A8A5-494F5F6BCB49}" name="Transaction Terms" dataDxfId="9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47FD7C0-444B-40A8-AC97-66540AA69FFF}" name="Table12" displayName="Table12" ref="K1:K12" totalsRowShown="0" headerRowDxfId="8" dataDxfId="6" headerRowBorderDxfId="7" tableBorderDxfId="5" totalsRowBorderDxfId="4">
  <autoFilter ref="K1:K12" xr:uid="{947FD7C0-444B-40A8-AC97-66540AA69FFF}"/>
  <tableColumns count="1">
    <tableColumn id="1" xr3:uid="{FF66A6E6-01F8-4BEE-AF13-5CF2BF15659E}" name="Role" dataDxfId="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222B8D7-C5BB-41C7-94E4-499A2661BCC7}" name="Table210" displayName="Table210" ref="A2:C14" totalsRowShown="0" headerRowDxfId="129">
  <autoFilter ref="A2:C14" xr:uid="{EE20543C-E1C5-4432-BC99-868BF918F73A}"/>
  <tableColumns count="3">
    <tableColumn id="1" xr3:uid="{A46E12C2-DFDB-409F-9F2C-7220B3213ECD}" name="Name" dataDxfId="128"/>
    <tableColumn id="2" xr3:uid="{AE276C87-5F43-4C64-A8C1-60D1F92B0FA3}" name="Title or Role" dataDxfId="127"/>
    <tableColumn id="3" xr3:uid="{EC96C190-71A8-4919-99D9-BF1C0E7FEA70}" name="Ownership%" dataDxfId="126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9F29B-D828-493D-ACF2-9BFD62B1613D}" name="Table10" displayName="Table10" ref="I1:I123" totalsRowShown="0" headerRowDxfId="2" dataDxfId="1">
  <autoFilter ref="I1:I123" xr:uid="{BEF9F29B-D828-493D-ACF2-9BFD62B1613D}"/>
  <tableColumns count="1">
    <tableColumn id="1" xr3:uid="{486E7AF6-2592-48B7-854B-0087A79062BE}" name="Services Offered" dataDxfId="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73F8D4-7447-46FB-BB5E-31EA3FECE50C}" name="E1Board" displayName="E1Board" ref="A2:C15" totalsRowShown="0">
  <autoFilter ref="A2:C15" xr:uid="{1C73F8D4-7447-46FB-BB5E-31EA3FECE50C}"/>
  <tableColumns count="3">
    <tableColumn id="1" xr3:uid="{44C39671-A08C-4721-ADDA-059026DC40EE}" name="Title" dataDxfId="125"/>
    <tableColumn id="2" xr3:uid="{C7B443C0-1DE7-42C1-8182-EA27C5A7E1FE}" name="Name" dataDxfId="124"/>
    <tableColumn id="3" xr3:uid="{581CE4A0-D912-4ACF-A9D3-F6501658AE1F}" name="Comment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4C3251E-D42E-48DD-9A98-9C2893BCB59F}" name="E2Board" displayName="E2Board" ref="A2:C15" totalsRowShown="0">
  <autoFilter ref="A2:C15" xr:uid="{1C73F8D4-7447-46FB-BB5E-31EA3FECE50C}"/>
  <tableColumns count="3">
    <tableColumn id="1" xr3:uid="{8143D23C-55A8-4BAE-B515-2B89B29CB05E}" name="Title" dataDxfId="123"/>
    <tableColumn id="2" xr3:uid="{61597763-44BB-4CBD-A19B-FEBC8EA14851}" name="Name" dataDxfId="122"/>
    <tableColumn id="3" xr3:uid="{C9479CEF-921D-41B7-AB57-E138698DD44F}" name="Comment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F6BA2C9-D0BA-491B-8449-1B75AD0BB960}" name="Table17" displayName="Table17" ref="A2:G4" totalsRowShown="0" headerRowDxfId="121" headerRowBorderDxfId="120" tableBorderDxfId="119" totalsRowBorderDxfId="118">
  <autoFilter ref="A2:G4" xr:uid="{5F6BA2C9-D0BA-491B-8449-1B75AD0BB960}"/>
  <tableColumns count="7">
    <tableColumn id="1" xr3:uid="{A1B8AA8F-8391-4659-8260-A37FE5FEF173}" name="Location Common Name" dataDxfId="117"/>
    <tableColumn id="2" xr3:uid="{A1870EA5-DF81-45F0-820D-ADD0D95E4280}" name="NPI" dataDxfId="116"/>
    <tableColumn id="3" xr3:uid="{8738222F-3210-4007-B393-FF12ABDF3BC9}" name="Street Address" dataDxfId="115"/>
    <tableColumn id="7" xr3:uid="{6AE592B1-D26C-4C83-81CD-F75E9F6124FB}" name="Zip Code" dataDxfId="114"/>
    <tableColumn id="8" xr3:uid="{D0565E62-0247-4097-AE36-1CD537604843}" name="Is this location inside Minnesota?" dataDxfId="113"/>
    <tableColumn id="6" xr3:uid="{44B86D24-D9BA-44A9-833F-15C16053F4BE}" name="Are patients seen here?"/>
    <tableColumn id="5" xr3:uid="{124C6B55-6027-45E4-BD59-38BAE30FC606}" name="Comment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5BA78F4-B20A-4CF8-8236-FC369C3D8537}" name="Table1715" displayName="Table1715" ref="A2:G4" totalsRowShown="0" headerRowDxfId="112" headerRowBorderDxfId="111" tableBorderDxfId="110" totalsRowBorderDxfId="109">
  <autoFilter ref="A2:G4" xr:uid="{5F6BA2C9-D0BA-491B-8449-1B75AD0BB960}"/>
  <tableColumns count="7">
    <tableColumn id="1" xr3:uid="{8E890C1C-8231-4635-8B92-BCEBC20F44B4}" name="Location Common Name" dataDxfId="108"/>
    <tableColumn id="2" xr3:uid="{DE4C3E8B-0C28-4C14-AE8C-56D211BDC305}" name="NPI" dataDxfId="107"/>
    <tableColumn id="3" xr3:uid="{693AFABC-1862-4959-9F62-998E45A79E18}" name="Street Address" dataDxfId="106"/>
    <tableColumn id="7" xr3:uid="{20661158-79A1-4F2D-8EB5-8E88539D489C}" name="Zip Code" dataDxfId="105"/>
    <tableColumn id="8" xr3:uid="{49D9E469-B7C4-4A41-BADC-8A8BEECCFA0E}" name="Is this location inside Minnesota?" dataDxfId="104"/>
    <tableColumn id="4" xr3:uid="{F600060C-822E-4951-B924-2A4B58D9C7B7}" name="Are patients seen here?" dataDxfId="103"/>
    <tableColumn id="5" xr3:uid="{60145089-E4A0-4E16-B4A9-2D89AEE7542E}" name="Comment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7603EF-2800-411D-BAFC-CDD357EF85ED}" name="E1_Staff" displayName="E1_Staff" ref="A2:H3" totalsRowShown="0" tableBorderDxfId="101">
  <autoFilter ref="A2:H3" xr:uid="{577603EF-2800-411D-BAFC-CDD357EF85ED}"/>
  <tableColumns count="8">
    <tableColumn id="1" xr3:uid="{ADD08F2C-E279-4EDE-8988-E1381FC807C2}" name="NPI" dataDxfId="100">
      <calculatedColumnFormula array="1">IFERROR('Section 4, Entity1 Op Locations'!B3, None Entered)</calculatedColumnFormula>
    </tableColumn>
    <tableColumn id="2" xr3:uid="{38720363-A21B-4806-B7E5-E18473FD63FC}" name="Street Address" dataDxfId="99">
      <calculatedColumnFormula>IFERROR(VLOOKUP(A3, 'Section 4, Entity1 Op Locations'!B:C, 2, FALSE), "Please Include NPI on Operating Locations Tab")</calculatedColumnFormula>
    </tableColumn>
    <tableColumn id="3" xr3:uid="{7EC07C99-BD92-4256-8F97-C14F0FDA6F50}" name="Role (drop down)" dataDxfId="98"/>
    <tableColumn id="4" xr3:uid="{52FA9F51-DDD3-49E4-A905-7887184EB9E1}" name="Number of FTE Before the Transaction" dataDxfId="97"/>
    <tableColumn id="5" xr3:uid="{4278B612-87D4-40AA-95BD-D7D179B49AF1}" name="Annual Hours Before the Transaction" dataDxfId="96"/>
    <tableColumn id="6" xr3:uid="{EC884785-0070-4CD2-B296-C191073852AA}" name="Number of FTE After the Transaction" dataDxfId="95"/>
    <tableColumn id="7" xr3:uid="{11E5E1A3-0A6E-4906-8B95-462EE1E18A3C}" name="Annual Hours After the Transaction" dataDxfId="94"/>
    <tableColumn id="8" xr3:uid="{2E7520C5-653C-4D03-B2C6-DD58CE9CAF09}" name="Explanation of any change" dataDxfId="93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8DB9443-9659-4C92-B855-E29A09CCC74E}" name="E1_Staff19" displayName="E1_Staff19" ref="A2:H3" totalsRowShown="0" tableBorderDxfId="91">
  <autoFilter ref="A2:H3" xr:uid="{577603EF-2800-411D-BAFC-CDD357EF85ED}"/>
  <tableColumns count="8">
    <tableColumn id="1" xr3:uid="{7E34D066-C611-448D-9E0F-C05D37DAFBBB}" name="NPI" dataDxfId="90"/>
    <tableColumn id="2" xr3:uid="{4B50F39F-E391-42C0-9E8E-FF5F112059FA}" name="Street Address" dataDxfId="89">
      <calculatedColumnFormula>IFERROR(VLOOKUP(A3, 'Section 4, Entity2 Op Locations'!B:C, 2, FALSE), "Please Include NPI on Operating Locations Tab")</calculatedColumnFormula>
    </tableColumn>
    <tableColumn id="3" xr3:uid="{1D7F0354-E73B-4951-8F1E-6FDBC1A86D60}" name="Role (drop down)" dataDxfId="88"/>
    <tableColumn id="4" xr3:uid="{83BD6450-5433-42F8-9A88-ACC66D8A92D5}" name="Number of FTE Before the Transaction" dataDxfId="87"/>
    <tableColumn id="5" xr3:uid="{AAF918CB-A0E7-4CBF-B62C-FF5AB894D4BA}" name="Annual Hours Before the Transaction" dataDxfId="86"/>
    <tableColumn id="6" xr3:uid="{E02AF07A-5299-4091-A9B1-1C895C8D1597}" name="Number of FTE After the Transaction" dataDxfId="85"/>
    <tableColumn id="7" xr3:uid="{007602FA-A4DE-4322-BC9E-A55E6930EDE8}" name="Annual Hours After the Transaction" dataDxfId="84"/>
    <tableColumn id="8" xr3:uid="{50F1B736-1BF0-4190-B295-522ED93060A1}" name="Explanation of any change" dataDxfId="83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5E8EF6-BC83-4E11-9F74-D1EB72EEA773}" name="Entity1_Locations" displayName="Entity1_Locations" ref="A2:F3" totalsRowShown="0" headerRowDxfId="80" tableBorderDxfId="79">
  <autoFilter ref="A2:F3" xr:uid="{E55E8EF6-BC83-4E11-9F74-D1EB72EEA773}"/>
  <tableColumns count="6">
    <tableColumn id="2" xr3:uid="{107608FA-FECE-43EF-AF72-B16F92A17BDE}" name="NPI" dataDxfId="78">
      <calculatedColumnFormula>'Section 4, Entity1 Op Locations'!B3</calculatedColumnFormula>
    </tableColumn>
    <tableColumn id="3" xr3:uid="{F85E17FD-B83E-40E4-9F07-2478093E8F8E}" name="Street Address" dataDxfId="77">
      <calculatedColumnFormula>IFERROR(VLOOKUP(A3, 'Section 4, Entity1 Op Locations'!B:C, 2, FALSE), "Please Include NPI on Operating Locations Tab")</calculatedColumnFormula>
    </tableColumn>
    <tableColumn id="4" xr3:uid="{F7DC6583-85C5-4A07-AF3B-734859035831}" name="Current Services Offered (one per row) Note: Click here to go to list of services" dataDxfId="76"/>
    <tableColumn id="5" xr3:uid="{C64B7816-32C9-4C26-AD43-3285DA959C36}" name="Will This Services Offered Post-Transaction? Yes/No" dataDxfId="75"/>
    <tableColumn id="1" xr3:uid="{56846BC1-0610-47AB-85A5-A994ABF6320E}" name="New Services Offered Post-Transaction (one per row)" dataDxfId="74"/>
    <tableColumn id="6" xr3:uid="{EE6AF261-C575-49EC-884B-2C1EE4DEE52C}" name="Comments" dataDxfId="7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3-12-26T15:01:19.05" personId="{3FE61F76-7A89-4283-8848-94DA52339519}" id="{D9FCE427-771B-446E-A2A2-35DEBB86683C}">
    <text>@Hierlmaier, Nathan (He/Him/His) (MDH) and @Saarela, Renee (MDH) - This is what I came up with trying to make the taxonomy lists into something useful. Take a look. I'll chat you my spreadsheet</text>
    <mentions>
      <mention mentionpersonId="{1DA3A679-9C0C-4B2C-8017-3931F24C40CD}" mentionId="{F20D35A6-30D8-4394-AACF-6CEE8493AC1B}" startIndex="0" length="38"/>
      <mention mentionpersonId="{4FE5406B-EFD5-4128-9F7C-85D52AD8F2EE}" mentionId="{2E8D00D5-3A1A-49D4-BE85-52B84B5E22AD}" startIndex="43" length="21"/>
    </mentions>
  </threadedComment>
  <threadedComment ref="I1" dT="2023-12-26T15:15:56.08" personId="{9E8539CE-625C-4304-9106-BA9CE3773106}" id="{B18CDC5A-E0F9-40C1-8880-1C3240B22155}" parentId="{D9FCE427-771B-446E-A2A2-35DEBB86683C}">
    <text>@Simon, Alisha (She/Her/Hers) (MDH), looks great. We could also offer the option of entering the Health Care Provider Taxonomy Code if service is not listed from https://taxonomy.nucc.org/</text>
    <mentions>
      <mention mentionpersonId="{3FA5CAE3-5572-4233-8B8B-D3D21A941643}" mentionId="{DBF3917A-E5A4-41ED-8F14-7A996CA2EE4F}" startIndex="0" length="35"/>
    </mentions>
    <extLst>
      <x:ext xmlns:xltc2="http://schemas.microsoft.com/office/spreadsheetml/2020/threadedcomments2" uri="{F7C98A9C-CBB3-438F-8F68-D28B6AF4A901}">
        <xltc2:checksum>1552388488</xltc2:checksum>
        <xltc2:hyperlink startIndex="162" length="26" url="https://taxonomy.nucc.org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epdataportalui.web.health.state.mn.us/" TargetMode="External"/><Relationship Id="rId1" Type="http://schemas.openxmlformats.org/officeDocument/2006/relationships/hyperlink" Target="https://www.health.state.mn.us/data/mrktoversight/notices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tc.gov/advice-guidance/competition-guidance/industry-guidance/competition-health-care-marketplace/accountable-care-organizations/primary-service-area-questions-answers" TargetMode="External"/><Relationship Id="rId1" Type="http://schemas.openxmlformats.org/officeDocument/2006/relationships/hyperlink" Target="https://www.healthcare.gov/shop-calculators-fte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Relationship Id="rId9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E347-0E94-4D2A-BDF8-5E3D7EE26986}">
  <dimension ref="A1:C3"/>
  <sheetViews>
    <sheetView tabSelected="1" workbookViewId="0">
      <selection activeCell="C1" sqref="C1:XFD1048576"/>
    </sheetView>
  </sheetViews>
  <sheetFormatPr defaultColWidth="0" defaultRowHeight="15" zeroHeight="1" x14ac:dyDescent="0.25"/>
  <cols>
    <col min="1" max="1" width="46.28515625" customWidth="1"/>
    <col min="2" max="2" width="60.5703125" bestFit="1" customWidth="1"/>
    <col min="4" max="16384" width="9.140625" hidden="1"/>
  </cols>
  <sheetData>
    <row r="1" spans="1:3" s="1" customFormat="1" ht="15.75" x14ac:dyDescent="0.25">
      <c r="A1" s="11" t="s">
        <v>0</v>
      </c>
      <c r="B1" s="79" t="s">
        <v>1</v>
      </c>
      <c r="C1" s="78"/>
    </row>
    <row r="2" spans="1:3" x14ac:dyDescent="0.25">
      <c r="A2" s="58" t="s">
        <v>2</v>
      </c>
      <c r="B2" s="80" t="s">
        <v>3</v>
      </c>
    </row>
    <row r="3" spans="1:3" x14ac:dyDescent="0.25">
      <c r="A3" s="60" t="s">
        <v>4</v>
      </c>
      <c r="B3" s="80" t="s">
        <v>5</v>
      </c>
    </row>
  </sheetData>
  <hyperlinks>
    <hyperlink ref="B2" r:id="rId1" xr:uid="{2C8029BD-D103-462A-A119-9023F868772C}"/>
    <hyperlink ref="B3" r:id="rId2" xr:uid="{EB2B75B4-02B1-4248-9F71-FF50765E8E9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ED839-E6BB-44BF-8548-8AF18F4D7C62}">
  <sheetPr codeName="Sheet13"/>
  <dimension ref="A1:I50"/>
  <sheetViews>
    <sheetView zoomScaleNormal="100" workbookViewId="0">
      <selection activeCell="A2" sqref="A2"/>
    </sheetView>
  </sheetViews>
  <sheetFormatPr defaultColWidth="0" defaultRowHeight="14.1" customHeight="1" zeroHeight="1" x14ac:dyDescent="0.25"/>
  <cols>
    <col min="1" max="1" width="34.5703125" customWidth="1"/>
    <col min="2" max="2" width="43.5703125" customWidth="1"/>
    <col min="3" max="3" width="45.5703125" customWidth="1"/>
    <col min="4" max="4" width="19.85546875" style="33" customWidth="1"/>
    <col min="5" max="5" width="17.85546875" style="33" customWidth="1"/>
    <col min="6" max="6" width="16.42578125" style="33" customWidth="1"/>
    <col min="7" max="7" width="15.140625" style="33" customWidth="1"/>
    <col min="8" max="8" width="35.42578125" customWidth="1"/>
    <col min="9" max="9" width="31.5703125" hidden="1" customWidth="1"/>
    <col min="10" max="16384" width="8.85546875" hidden="1"/>
  </cols>
  <sheetData>
    <row r="1" spans="1:8" ht="44.45" customHeight="1" x14ac:dyDescent="0.25">
      <c r="A1" s="88" t="str">
        <f>_xlfn.CONCAT("Entity 2 : ", 'Section 1, Transaction Overview'!B7, " ", CHAR(10), "Transaction ID : ", 'Section 1, Transaction Overview'!B2, CHAR(10), "Please enter information about the curent ownership of your organization")</f>
        <v>Entity 2 : Sample Health Center 
Transaction ID : Default ID ####
Please enter information about the curent ownership of your organization</v>
      </c>
      <c r="B1" s="88"/>
      <c r="C1" s="88"/>
      <c r="D1" s="12"/>
      <c r="E1" s="12"/>
      <c r="F1" s="12"/>
      <c r="G1" s="12"/>
      <c r="H1" s="12"/>
    </row>
    <row r="2" spans="1:8" ht="48" customHeight="1" x14ac:dyDescent="0.25">
      <c r="A2" s="27" t="s">
        <v>48</v>
      </c>
      <c r="B2" s="17" t="s">
        <v>49</v>
      </c>
      <c r="C2" s="17" t="s">
        <v>60</v>
      </c>
      <c r="D2" s="16" t="s">
        <v>61</v>
      </c>
      <c r="E2" s="16" t="s">
        <v>62</v>
      </c>
      <c r="F2" s="16" t="s">
        <v>63</v>
      </c>
      <c r="G2" s="16" t="s">
        <v>64</v>
      </c>
      <c r="H2" s="18" t="s">
        <v>65</v>
      </c>
    </row>
    <row r="3" spans="1:8" ht="14.1" customHeight="1" x14ac:dyDescent="0.25">
      <c r="A3" s="23">
        <v>9123456789</v>
      </c>
      <c r="B3" s="23" t="str">
        <f>IFERROR(VLOOKUP(A3, 'Section 4, Entity2 Op Locations'!B:C, 2, FALSE), "Please Include NPI on Operating Locations Tab")</f>
        <v>4321 Main St, City Village, MN</v>
      </c>
      <c r="C3" s="52" t="s">
        <v>67</v>
      </c>
      <c r="D3" s="15">
        <v>100</v>
      </c>
      <c r="E3" s="15">
        <v>200000</v>
      </c>
      <c r="F3" s="15">
        <v>101</v>
      </c>
      <c r="G3" s="15">
        <v>202000</v>
      </c>
      <c r="H3" s="15" t="s">
        <v>68</v>
      </c>
    </row>
    <row r="4" spans="1:8" ht="14.1" customHeight="1" x14ac:dyDescent="0.25"/>
    <row r="5" spans="1:8" ht="14.1" customHeight="1" x14ac:dyDescent="0.25"/>
    <row r="6" spans="1:8" ht="14.1" customHeight="1" x14ac:dyDescent="0.25"/>
    <row r="7" spans="1:8" ht="14.1" customHeight="1" x14ac:dyDescent="0.25"/>
    <row r="8" spans="1:8" ht="14.1" customHeight="1" x14ac:dyDescent="0.25"/>
    <row r="9" spans="1:8" ht="14.1" customHeight="1" x14ac:dyDescent="0.25">
      <c r="D9"/>
      <c r="E9"/>
      <c r="F9"/>
      <c r="G9"/>
    </row>
    <row r="10" spans="1:8" ht="14.1" customHeight="1" x14ac:dyDescent="0.25">
      <c r="D10"/>
      <c r="E10"/>
      <c r="F10"/>
      <c r="G10"/>
    </row>
    <row r="11" spans="1:8" ht="14.1" customHeight="1" x14ac:dyDescent="0.25">
      <c r="D11"/>
      <c r="E11"/>
      <c r="F11"/>
      <c r="G11"/>
    </row>
    <row r="12" spans="1:8" ht="14.1" customHeight="1" x14ac:dyDescent="0.25">
      <c r="D12"/>
      <c r="E12"/>
      <c r="F12"/>
      <c r="G12"/>
    </row>
    <row r="13" spans="1:8" ht="14.1" customHeight="1" x14ac:dyDescent="0.25">
      <c r="D13"/>
      <c r="E13"/>
      <c r="F13"/>
      <c r="G13"/>
    </row>
    <row r="14" spans="1:8" ht="14.1" customHeight="1" x14ac:dyDescent="0.25">
      <c r="D14"/>
      <c r="E14"/>
      <c r="F14"/>
      <c r="G14"/>
    </row>
    <row r="15" spans="1:8" ht="14.1" customHeight="1" x14ac:dyDescent="0.25">
      <c r="D15"/>
      <c r="E15"/>
      <c r="F15"/>
      <c r="G15"/>
    </row>
    <row r="16" spans="1:8" ht="14.1" customHeight="1" x14ac:dyDescent="0.25">
      <c r="D16"/>
      <c r="E16"/>
      <c r="F16"/>
      <c r="G16"/>
    </row>
    <row r="17" customFormat="1" ht="14.1" customHeight="1" x14ac:dyDescent="0.25"/>
    <row r="18" customFormat="1" ht="14.1" customHeight="1" x14ac:dyDescent="0.25"/>
    <row r="19" customFormat="1" ht="14.1" customHeight="1" x14ac:dyDescent="0.25"/>
    <row r="20" customFormat="1" ht="14.1" customHeight="1" x14ac:dyDescent="0.25"/>
    <row r="21" customFormat="1" ht="14.1" customHeight="1" x14ac:dyDescent="0.25"/>
    <row r="22" customFormat="1" ht="14.1" customHeight="1" x14ac:dyDescent="0.25"/>
    <row r="23" customFormat="1" ht="14.1" customHeight="1" x14ac:dyDescent="0.25"/>
    <row r="24" customFormat="1" ht="14.1" customHeight="1" x14ac:dyDescent="0.25"/>
    <row r="25" customFormat="1" ht="14.1" customHeight="1" x14ac:dyDescent="0.25"/>
    <row r="26" customFormat="1" ht="14.1" customHeight="1" x14ac:dyDescent="0.25"/>
    <row r="27" customFormat="1" ht="14.1" customHeight="1" x14ac:dyDescent="0.25"/>
    <row r="28" customFormat="1" ht="14.1" customHeight="1" x14ac:dyDescent="0.25"/>
    <row r="29" customFormat="1" ht="14.1" customHeight="1" x14ac:dyDescent="0.25"/>
    <row r="30" customFormat="1" ht="14.1" customHeight="1" x14ac:dyDescent="0.25"/>
    <row r="31" customFormat="1" ht="14.1" customHeight="1" x14ac:dyDescent="0.25"/>
    <row r="32" customFormat="1" ht="14.1" customHeight="1" x14ac:dyDescent="0.25"/>
    <row r="33" spans="4:7" ht="14.1" customHeight="1" x14ac:dyDescent="0.25">
      <c r="D33"/>
      <c r="E33"/>
      <c r="F33"/>
      <c r="G33"/>
    </row>
    <row r="34" spans="4:7" ht="14.1" customHeight="1" x14ac:dyDescent="0.25">
      <c r="D34"/>
      <c r="E34"/>
      <c r="F34"/>
      <c r="G34"/>
    </row>
    <row r="35" spans="4:7" ht="14.1" customHeight="1" x14ac:dyDescent="0.25">
      <c r="D35"/>
      <c r="E35"/>
      <c r="F35"/>
      <c r="G35"/>
    </row>
    <row r="36" spans="4:7" ht="14.1" customHeight="1" x14ac:dyDescent="0.25">
      <c r="D36"/>
      <c r="E36"/>
      <c r="F36"/>
      <c r="G36"/>
    </row>
    <row r="37" spans="4:7" ht="14.1" customHeight="1" x14ac:dyDescent="0.25">
      <c r="D37"/>
      <c r="E37"/>
      <c r="F37"/>
      <c r="G37"/>
    </row>
    <row r="38" spans="4:7" ht="14.1" customHeight="1" x14ac:dyDescent="0.25">
      <c r="D38"/>
      <c r="E38"/>
      <c r="F38"/>
      <c r="G38"/>
    </row>
    <row r="39" spans="4:7" ht="14.1" customHeight="1" x14ac:dyDescent="0.25">
      <c r="D39"/>
      <c r="E39"/>
      <c r="F39"/>
      <c r="G39"/>
    </row>
    <row r="40" spans="4:7" ht="14.1" customHeight="1" x14ac:dyDescent="0.25">
      <c r="D40"/>
      <c r="E40"/>
      <c r="F40"/>
      <c r="G40"/>
    </row>
    <row r="41" spans="4:7" ht="14.1" customHeight="1" x14ac:dyDescent="0.25">
      <c r="D41"/>
      <c r="E41"/>
      <c r="F41"/>
      <c r="G41"/>
    </row>
    <row r="42" spans="4:7" ht="14.1" customHeight="1" x14ac:dyDescent="0.25">
      <c r="D42"/>
      <c r="E42"/>
      <c r="F42"/>
      <c r="G42"/>
    </row>
    <row r="43" spans="4:7" ht="14.1" customHeight="1" x14ac:dyDescent="0.25"/>
    <row r="44" spans="4:7" ht="14.1" customHeight="1" x14ac:dyDescent="0.25"/>
    <row r="45" spans="4:7" ht="14.1" customHeight="1" x14ac:dyDescent="0.25"/>
    <row r="46" spans="4:7" ht="14.1" customHeight="1" x14ac:dyDescent="0.25"/>
    <row r="47" spans="4:7" ht="14.1" customHeight="1" x14ac:dyDescent="0.25"/>
    <row r="48" spans="4:7" ht="14.1" customHeight="1" x14ac:dyDescent="0.25"/>
    <row r="49" ht="14.1" customHeight="1" x14ac:dyDescent="0.25"/>
    <row r="50" ht="14.1" customHeight="1" x14ac:dyDescent="0.25"/>
  </sheetData>
  <mergeCells count="1">
    <mergeCell ref="A1:C1"/>
  </mergeCells>
  <conditionalFormatting sqref="B1:B1048576">
    <cfRule type="cellIs" dxfId="92" priority="1" operator="equal">
      <formula>"Please Include NPI on Operating Locations Tab"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416F4B-0EF6-4DBF-9746-380A79522145}">
          <x14:formula1>
            <xm:f>'Reference Values'!$K$1:$K$12</xm:f>
          </x14:formula1>
          <xm:sqref>C3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6223-07EC-47E2-8E65-2CD2C81A3952}">
  <sheetPr codeName="Sheet8"/>
  <dimension ref="A1:J50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23.5703125" customWidth="1"/>
    <col min="2" max="2" width="42.42578125" customWidth="1"/>
    <col min="3" max="3" width="37.140625" customWidth="1"/>
    <col min="4" max="4" width="32.140625" customWidth="1"/>
    <col min="5" max="5" width="51.140625" style="33" customWidth="1"/>
    <col min="6" max="6" width="33.85546875" customWidth="1"/>
    <col min="7" max="7" width="34.42578125" hidden="1" customWidth="1"/>
    <col min="8" max="8" width="18.5703125" hidden="1" customWidth="1"/>
    <col min="9" max="9" width="20" hidden="1" customWidth="1"/>
    <col min="10" max="10" width="31.5703125" hidden="1" customWidth="1"/>
    <col min="11" max="16384" width="8.7109375" hidden="1"/>
  </cols>
  <sheetData>
    <row r="1" spans="1:10" ht="46.5" customHeight="1" x14ac:dyDescent="0.25">
      <c r="A1" s="88" t="str">
        <f>_xlfn.CONCAT("Entity 1 : ", 'Section 1, Transaction Overview'!B4, " ", CHAR(10), "Transaction ID : ", 'Section 1, Transaction Overview'!B2, CHAR(10), "Please enter information about the services provided at each of your locations")</f>
        <v>Entity 1 : Example Clinic 
Transaction ID : Default ID ####
Please enter information about the services provided at each of your locations</v>
      </c>
      <c r="B1" s="88"/>
      <c r="C1" s="88"/>
      <c r="D1" s="88"/>
      <c r="E1" s="88"/>
      <c r="F1" s="12"/>
      <c r="G1" s="12"/>
      <c r="H1" s="12"/>
      <c r="I1" s="12"/>
      <c r="J1" s="12"/>
    </row>
    <row r="2" spans="1:10" s="33" customFormat="1" ht="33" customHeight="1" x14ac:dyDescent="0.25">
      <c r="A2" s="16" t="s">
        <v>48</v>
      </c>
      <c r="B2" s="82" t="s">
        <v>49</v>
      </c>
      <c r="C2" s="87" t="s">
        <v>69</v>
      </c>
      <c r="D2" s="16" t="s">
        <v>70</v>
      </c>
      <c r="E2" s="16" t="s">
        <v>71</v>
      </c>
      <c r="F2" s="82" t="s">
        <v>72</v>
      </c>
      <c r="G2" s="83"/>
      <c r="H2" s="16"/>
      <c r="I2" s="16"/>
      <c r="J2" s="84"/>
    </row>
    <row r="3" spans="1:10" x14ac:dyDescent="0.25">
      <c r="A3" s="23">
        <f>'Section 4, Entity1 Op Locations'!B3</f>
        <v>1234567890</v>
      </c>
      <c r="B3" s="23" t="str">
        <f>IFERROR(VLOOKUP(A3, 'Section 4, Entity1 Op Locations'!B:C, 2, FALSE), "Please Include NPI on Operating Locations Tab")</f>
        <v xml:space="preserve">1234 Busy Road. Anytown MN </v>
      </c>
      <c r="C3" s="23"/>
      <c r="D3" s="23"/>
      <c r="E3" s="15"/>
      <c r="F3" s="4"/>
      <c r="G3" s="4"/>
      <c r="H3" s="4"/>
      <c r="I3" s="4"/>
      <c r="J3" s="4"/>
    </row>
    <row r="4" spans="1:10" x14ac:dyDescent="0.25">
      <c r="A4" s="25"/>
      <c r="B4" s="25"/>
      <c r="C4" s="25"/>
      <c r="D4" s="25"/>
      <c r="E4" s="44"/>
      <c r="F4" s="4"/>
      <c r="G4" s="4"/>
      <c r="H4" s="4"/>
      <c r="I4" s="4"/>
      <c r="J4" s="4"/>
    </row>
    <row r="5" spans="1:10" x14ac:dyDescent="0.25">
      <c r="A5" s="25"/>
      <c r="B5" s="25"/>
      <c r="C5" s="25"/>
      <c r="D5" s="25"/>
    </row>
    <row r="6" spans="1:10" x14ac:dyDescent="0.25"/>
    <row r="7" spans="1:10" x14ac:dyDescent="0.25"/>
    <row r="8" spans="1:10" x14ac:dyDescent="0.25"/>
    <row r="9" spans="1:10" x14ac:dyDescent="0.25"/>
    <row r="10" spans="1:10" x14ac:dyDescent="0.25"/>
    <row r="11" spans="1:10" x14ac:dyDescent="0.25"/>
    <row r="12" spans="1:10" x14ac:dyDescent="0.25"/>
    <row r="13" spans="1:10" x14ac:dyDescent="0.25"/>
    <row r="14" spans="1:10" x14ac:dyDescent="0.25"/>
    <row r="15" spans="1:10" x14ac:dyDescent="0.25"/>
    <row r="16" spans="1:10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E1"/>
  </mergeCells>
  <conditionalFormatting sqref="B3:D3">
    <cfRule type="cellIs" dxfId="82" priority="5" operator="equal">
      <formula>"Please Include NPI on Operating Locations Tab"</formula>
    </cfRule>
  </conditionalFormatting>
  <conditionalFormatting sqref="B1:D1">
    <cfRule type="cellIs" dxfId="81" priority="1" operator="equal">
      <formula>"Please Include NPI on Operating Locations Tab"</formula>
    </cfRule>
  </conditionalFormatting>
  <hyperlinks>
    <hyperlink ref="C2" location="Table10" display="Current Services Offered (one per row)" xr:uid="{9FCE36BA-C241-4777-BBCB-4E740893714B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64FE-1C43-4F36-B94F-70A0AC8F0980}">
  <sheetPr codeName="Sheet14"/>
  <dimension ref="A1:I50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23.5703125" customWidth="1"/>
    <col min="2" max="2" width="42.42578125" customWidth="1"/>
    <col min="3" max="3" width="38" style="33" customWidth="1"/>
    <col min="4" max="4" width="29.5703125" customWidth="1"/>
    <col min="5" max="5" width="49.140625" bestFit="1" customWidth="1"/>
    <col min="6" max="6" width="23.5703125" customWidth="1"/>
    <col min="7" max="7" width="34.42578125" hidden="1" customWidth="1"/>
    <col min="8" max="8" width="18.5703125" hidden="1" customWidth="1"/>
    <col min="9" max="9" width="20" hidden="1" customWidth="1"/>
    <col min="10" max="16384" width="8.7109375" hidden="1"/>
  </cols>
  <sheetData>
    <row r="1" spans="1:9" ht="44.1" customHeight="1" x14ac:dyDescent="0.25">
      <c r="A1" s="89" t="str">
        <f>_xlfn.CONCAT("Entity 2 : ", 'Section 1, Transaction Overview'!B7, " ", CHAR(10), "Transaction ID : ", 'Section 1, Transaction Overview'!B2, CHAR(10), "Please enter information about the services offered at each of your locations")</f>
        <v>Entity 2 : Sample Health Center 
Transaction ID : Default ID ####
Please enter information about the services offered at each of your locations</v>
      </c>
      <c r="B1" s="89"/>
      <c r="C1" s="89"/>
      <c r="D1" s="66"/>
      <c r="E1" s="66"/>
      <c r="F1" s="12"/>
      <c r="G1" s="12"/>
      <c r="H1" s="12"/>
      <c r="I1" s="12"/>
    </row>
    <row r="2" spans="1:9" ht="31.5" customHeight="1" x14ac:dyDescent="0.25">
      <c r="A2" s="5" t="s">
        <v>48</v>
      </c>
      <c r="B2" s="36" t="s">
        <v>49</v>
      </c>
      <c r="C2" s="86" t="s">
        <v>73</v>
      </c>
      <c r="D2" s="16" t="s">
        <v>74</v>
      </c>
      <c r="E2" s="17" t="s">
        <v>71</v>
      </c>
      <c r="F2" s="67" t="s">
        <v>72</v>
      </c>
      <c r="G2" s="13"/>
      <c r="H2" s="5"/>
      <c r="I2" s="5"/>
    </row>
    <row r="3" spans="1:9" x14ac:dyDescent="0.25">
      <c r="A3" s="23">
        <v>9123456789</v>
      </c>
      <c r="B3" s="23" t="str">
        <f>IFERROR(VLOOKUP(A3, 'Section 4, Entity2 Op Locations'!B:C, 2, FALSE), "Please Include NPI on Operating Locations Tab")</f>
        <v>4321 Main St, City Village, MN</v>
      </c>
      <c r="C3" s="15"/>
      <c r="D3" s="4"/>
      <c r="E3" s="4"/>
      <c r="F3" s="81"/>
      <c r="G3" s="4"/>
      <c r="H3" s="4"/>
      <c r="I3" s="4"/>
    </row>
    <row r="4" spans="1:9" x14ac:dyDescent="0.25">
      <c r="A4" s="25"/>
      <c r="B4" s="25"/>
    </row>
    <row r="5" spans="1:9" x14ac:dyDescent="0.25"/>
    <row r="6" spans="1:9" x14ac:dyDescent="0.25"/>
    <row r="7" spans="1:9" x14ac:dyDescent="0.25"/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C1"/>
  </mergeCells>
  <phoneticPr fontId="7" type="noConversion"/>
  <conditionalFormatting sqref="B3">
    <cfRule type="cellIs" dxfId="72" priority="2" operator="equal">
      <formula>"Please Include NPI on Operating Locations Tab"</formula>
    </cfRule>
  </conditionalFormatting>
  <conditionalFormatting sqref="B1">
    <cfRule type="cellIs" dxfId="71" priority="1" operator="equal">
      <formula>"Please Include NPI on Operating Locations Tab"</formula>
    </cfRule>
  </conditionalFormatting>
  <hyperlinks>
    <hyperlink ref="C2" location="Table10" display="Current Services Offered (one per row)" xr:uid="{D24C17B7-815F-46E2-BD4A-B37A342D8B20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D5A5-4E33-4A2B-A803-46A736AAB4B9}">
  <dimension ref="A1:K50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23.5703125" customWidth="1"/>
    <col min="2" max="4" width="42.42578125" customWidth="1"/>
    <col min="5" max="5" width="48.42578125" style="33" customWidth="1"/>
    <col min="6" max="6" width="29.5703125" customWidth="1"/>
    <col min="7" max="7" width="23.5703125" hidden="1" customWidth="1"/>
    <col min="8" max="8" width="34.42578125" hidden="1" customWidth="1"/>
    <col min="9" max="9" width="18.5703125" hidden="1" customWidth="1"/>
    <col min="10" max="10" width="20" hidden="1" customWidth="1"/>
    <col min="11" max="11" width="31.5703125" hidden="1" customWidth="1"/>
    <col min="12" max="16384" width="8.7109375" hidden="1"/>
  </cols>
  <sheetData>
    <row r="1" spans="1:11" ht="44.1" customHeight="1" x14ac:dyDescent="0.25">
      <c r="A1" s="88" t="str">
        <f>_xlfn.CONCAT("Entity 1 : ", 'Section 1, Transaction Overview'!B4, " ", CHAR(10), "Transaction ID : ", 'Section 1, Transaction Overview'!B2, CHAR(10), "Please enter information about the services provided at each of your locations")</f>
        <v>Entity 1 : Example Clinic 
Transaction ID : Default ID ####
Please enter information about the services provided at each of your locations</v>
      </c>
      <c r="B1" s="88"/>
      <c r="C1" s="88"/>
      <c r="D1" s="88"/>
      <c r="E1" s="88"/>
      <c r="F1" s="12"/>
      <c r="G1" s="12"/>
      <c r="H1" s="12"/>
      <c r="I1" s="12"/>
      <c r="J1" s="12"/>
      <c r="K1" s="12"/>
    </row>
    <row r="2" spans="1:11" ht="32.25" customHeight="1" x14ac:dyDescent="0.25">
      <c r="A2" s="5" t="s">
        <v>48</v>
      </c>
      <c r="B2" s="36" t="s">
        <v>49</v>
      </c>
      <c r="C2" s="5" t="s">
        <v>75</v>
      </c>
      <c r="D2" s="5" t="s">
        <v>76</v>
      </c>
      <c r="E2" s="18" t="s">
        <v>77</v>
      </c>
      <c r="F2" s="20" t="s">
        <v>78</v>
      </c>
      <c r="G2" s="5" t="s">
        <v>76</v>
      </c>
      <c r="H2" s="14" t="s">
        <v>77</v>
      </c>
    </row>
    <row r="3" spans="1:11" x14ac:dyDescent="0.25">
      <c r="A3" s="23">
        <f>'Section 4, Entity1 Op Locations'!B3</f>
        <v>1234567890</v>
      </c>
      <c r="B3" s="23" t="str">
        <f>IFERROR(VLOOKUP(A3, 'Section 4, Entity1 Op Locations'!B:C, 2, FALSE), "Please Include NPI on Operating Locations Tab")</f>
        <v xml:space="preserve">1234 Busy Road. Anytown MN </v>
      </c>
      <c r="C3" s="4"/>
      <c r="D3" s="4"/>
      <c r="E3" s="15"/>
      <c r="F3" s="21"/>
      <c r="G3" s="4"/>
      <c r="H3" s="4"/>
    </row>
    <row r="4" spans="1:11" x14ac:dyDescent="0.25">
      <c r="A4" s="25"/>
      <c r="B4" s="25"/>
      <c r="C4" s="25"/>
      <c r="D4" s="25"/>
      <c r="E4" s="44"/>
      <c r="F4" s="23"/>
      <c r="G4" s="4"/>
      <c r="H4" s="4"/>
      <c r="I4" s="4"/>
      <c r="J4" s="4"/>
      <c r="K4" s="4"/>
    </row>
    <row r="5" spans="1:11" x14ac:dyDescent="0.25">
      <c r="A5" s="25"/>
      <c r="B5" s="25"/>
      <c r="C5" s="25"/>
      <c r="D5" s="25"/>
    </row>
    <row r="6" spans="1:11" x14ac:dyDescent="0.25"/>
    <row r="7" spans="1:11" x14ac:dyDescent="0.25"/>
    <row r="8" spans="1:11" x14ac:dyDescent="0.25"/>
    <row r="9" spans="1:11" x14ac:dyDescent="0.25"/>
    <row r="10" spans="1:11" x14ac:dyDescent="0.25"/>
    <row r="11" spans="1:11" x14ac:dyDescent="0.25"/>
    <row r="12" spans="1:11" x14ac:dyDescent="0.25"/>
    <row r="13" spans="1:11" x14ac:dyDescent="0.25"/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E1"/>
  </mergeCells>
  <conditionalFormatting sqref="B3">
    <cfRule type="cellIs" dxfId="62" priority="2" operator="equal">
      <formula>"Please Include NPI on Operating Locations Tab"</formula>
    </cfRule>
  </conditionalFormatting>
  <conditionalFormatting sqref="B1:D1">
    <cfRule type="cellIs" dxfId="61" priority="1" operator="equal">
      <formula>"Please Include NPI on Operating Locations Tab"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718E-68F8-4E92-BD03-D28498B84F11}">
  <dimension ref="A1:M50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23.5703125" customWidth="1"/>
    <col min="2" max="2" width="42.42578125" customWidth="1"/>
    <col min="3" max="3" width="48.5703125" style="33" customWidth="1"/>
    <col min="4" max="4" width="29.5703125" customWidth="1"/>
    <col min="5" max="5" width="28.5703125" customWidth="1"/>
    <col min="6" max="6" width="38.42578125" customWidth="1"/>
    <col min="7" max="7" width="23.5703125" hidden="1" customWidth="1"/>
    <col min="8" max="8" width="34.42578125" hidden="1" customWidth="1"/>
    <col min="9" max="9" width="18.5703125" hidden="1" customWidth="1"/>
    <col min="10" max="10" width="20" hidden="1" customWidth="1"/>
    <col min="11" max="11" width="31.5703125" hidden="1" customWidth="1"/>
    <col min="12" max="13" width="0" hidden="1" customWidth="1"/>
    <col min="14" max="16384" width="8.7109375" hidden="1"/>
  </cols>
  <sheetData>
    <row r="1" spans="1:11" ht="44.1" customHeight="1" x14ac:dyDescent="0.25">
      <c r="A1" s="89" t="str">
        <f>_xlfn.CONCAT("Entity 2 : ", 'Section 1, Transaction Overview'!B7, " ", CHAR(10), "Transaction ID : ", 'Section 1, Transaction Overview'!B2, CHAR(10), "Please enter information about the services offered at each of your locations")</f>
        <v>Entity 2 : Sample Health Center 
Transaction ID : Default ID ####
Please enter information about the services offered at each of your locations</v>
      </c>
      <c r="B1" s="89"/>
      <c r="C1" s="89"/>
      <c r="D1" s="66"/>
      <c r="E1" s="66"/>
      <c r="F1" s="66"/>
      <c r="G1" s="12"/>
      <c r="H1" s="12"/>
      <c r="I1" s="12"/>
      <c r="J1" s="12"/>
      <c r="K1" s="12"/>
    </row>
    <row r="2" spans="1:11" ht="32.25" customHeight="1" x14ac:dyDescent="0.25">
      <c r="A2" s="65" t="s">
        <v>48</v>
      </c>
      <c r="B2" s="67" t="s">
        <v>49</v>
      </c>
      <c r="C2" s="65" t="s">
        <v>75</v>
      </c>
      <c r="D2" s="65" t="s">
        <v>76</v>
      </c>
      <c r="E2" s="68" t="s">
        <v>77</v>
      </c>
      <c r="F2" s="69" t="s">
        <v>78</v>
      </c>
      <c r="G2" s="13" t="s">
        <v>79</v>
      </c>
      <c r="H2" s="5" t="s">
        <v>80</v>
      </c>
      <c r="I2" s="5" t="s">
        <v>76</v>
      </c>
      <c r="J2" s="14" t="s">
        <v>77</v>
      </c>
    </row>
    <row r="3" spans="1:11" x14ac:dyDescent="0.25">
      <c r="A3" s="23">
        <v>9123456789</v>
      </c>
      <c r="B3" s="23" t="str">
        <f>IFERROR(VLOOKUP(A3, 'Section 4, Entity2 Op Locations'!B:C, 2, FALSE), "Please Include NPI on Operating Locations Tab")</f>
        <v>4321 Main St, City Village, MN</v>
      </c>
      <c r="C3" s="4"/>
      <c r="D3" s="4"/>
      <c r="E3" s="15"/>
      <c r="F3" s="21"/>
      <c r="G3" s="4"/>
      <c r="H3" s="4"/>
      <c r="I3" s="4"/>
      <c r="J3" s="4"/>
    </row>
    <row r="4" spans="1:11" x14ac:dyDescent="0.25">
      <c r="A4" s="25"/>
      <c r="B4" s="25"/>
    </row>
    <row r="5" spans="1:11" x14ac:dyDescent="0.25"/>
    <row r="6" spans="1:11" x14ac:dyDescent="0.25"/>
    <row r="7" spans="1:11" x14ac:dyDescent="0.25"/>
    <row r="8" spans="1:11" x14ac:dyDescent="0.25"/>
    <row r="9" spans="1:11" x14ac:dyDescent="0.25"/>
    <row r="10" spans="1:11" x14ac:dyDescent="0.25"/>
    <row r="11" spans="1:11" x14ac:dyDescent="0.25"/>
    <row r="12" spans="1:11" x14ac:dyDescent="0.25"/>
    <row r="13" spans="1:11" x14ac:dyDescent="0.25"/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C1"/>
  </mergeCells>
  <conditionalFormatting sqref="B3">
    <cfRule type="cellIs" dxfId="53" priority="2" operator="equal">
      <formula>"Please Include NPI on Operating Locations Tab"</formula>
    </cfRule>
  </conditionalFormatting>
  <conditionalFormatting sqref="B1">
    <cfRule type="cellIs" dxfId="52" priority="1" operator="equal">
      <formula>"Please Include NPI on Operating Locations Tab"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A26A-AC19-47D2-9819-8207431150B3}">
  <sheetPr codeName="Sheet9"/>
  <dimension ref="A1:K1048575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17.42578125" customWidth="1"/>
    <col min="2" max="2" width="42.42578125" customWidth="1"/>
    <col min="3" max="4" width="19.42578125" customWidth="1"/>
    <col min="5" max="7" width="25.85546875" customWidth="1"/>
    <col min="8" max="10" width="23.5703125" customWidth="1"/>
    <col min="11" max="11" width="0" hidden="1" customWidth="1"/>
    <col min="12" max="16384" width="8.85546875" hidden="1"/>
  </cols>
  <sheetData>
    <row r="1" spans="1:11" ht="45.6" customHeight="1" x14ac:dyDescent="0.25">
      <c r="A1" s="88" t="str">
        <f>_xlfn.CONCAT("Entity 1 : ", 'Section 1, Transaction Overview'!B4, " ", CHAR(10), "Transaction ID : ", 'Section 1, Transaction Overview'!B2, CHAR(10), "Please enter revenue information about each location in your organization")</f>
        <v>Entity 1 : Example Clinic 
Transaction ID : Default ID ####
Please enter revenue information about each location in your organization</v>
      </c>
      <c r="B1" s="88"/>
      <c r="C1" s="88"/>
      <c r="D1" s="12"/>
      <c r="E1" s="12"/>
      <c r="F1" s="12"/>
      <c r="G1" s="12"/>
      <c r="H1" s="12"/>
      <c r="I1" s="12"/>
      <c r="J1" s="12"/>
    </row>
    <row r="2" spans="1:11" ht="45" x14ac:dyDescent="0.25">
      <c r="A2" s="26" t="s">
        <v>48</v>
      </c>
      <c r="B2" s="26" t="s">
        <v>49</v>
      </c>
      <c r="C2" s="35" t="s">
        <v>81</v>
      </c>
      <c r="D2" s="35" t="s">
        <v>82</v>
      </c>
      <c r="E2" s="26" t="s">
        <v>83</v>
      </c>
      <c r="F2" s="26" t="s">
        <v>84</v>
      </c>
      <c r="G2" s="26" t="s">
        <v>85</v>
      </c>
      <c r="H2" s="26" t="s">
        <v>86</v>
      </c>
      <c r="I2" s="26" t="s">
        <v>87</v>
      </c>
      <c r="J2" s="26" t="s">
        <v>88</v>
      </c>
    </row>
    <row r="3" spans="1:11" x14ac:dyDescent="0.25">
      <c r="A3" s="4">
        <f>'Section 4, Entity1 Op Locations'!B3</f>
        <v>1234567890</v>
      </c>
      <c r="B3" s="23" t="str">
        <f>IFERROR(VLOOKUP(A3, 'Section 4, Entity1 Op Locations'!B:C, 2, FALSE), "Please Include NPI on Operating Locations Tab")</f>
        <v xml:space="preserve">1234 Busy Road. Anytown MN </v>
      </c>
      <c r="C3" s="25" t="s">
        <v>59</v>
      </c>
      <c r="D3" s="25" t="s">
        <v>59</v>
      </c>
      <c r="E3" s="76">
        <v>1</v>
      </c>
      <c r="F3" s="76">
        <v>1</v>
      </c>
      <c r="G3" s="76">
        <v>1</v>
      </c>
      <c r="H3" s="76">
        <v>1</v>
      </c>
      <c r="I3" s="76">
        <v>1</v>
      </c>
      <c r="J3" s="76"/>
      <c r="K3" s="25"/>
    </row>
    <row r="4" spans="1:1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/>
    <row r="8" spans="1:11" x14ac:dyDescent="0.25"/>
    <row r="9" spans="1:11" x14ac:dyDescent="0.25"/>
    <row r="10" spans="1:11" x14ac:dyDescent="0.25"/>
    <row r="11" spans="1:11" x14ac:dyDescent="0.25"/>
    <row r="12" spans="1:11" x14ac:dyDescent="0.25"/>
    <row r="13" spans="1:11" x14ac:dyDescent="0.25"/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1048575" ht="138.94999999999999" hidden="1" customHeight="1" x14ac:dyDescent="0.25"/>
  </sheetData>
  <mergeCells count="1">
    <mergeCell ref="A1:C1"/>
  </mergeCells>
  <conditionalFormatting sqref="B3:D3">
    <cfRule type="cellIs" dxfId="44" priority="5" operator="equal">
      <formula>"Please Include NPI on Operating Locations Tab"</formula>
    </cfRule>
  </conditionalFormatting>
  <conditionalFormatting sqref="E3:J3">
    <cfRule type="expression" dxfId="43" priority="4">
      <formula>$C$3=Yes</formula>
    </cfRule>
  </conditionalFormatting>
  <conditionalFormatting sqref="B1">
    <cfRule type="cellIs" dxfId="42" priority="1" operator="equal">
      <formula>"Please Include NPI on Operating Locations Tab"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EB3B-995E-4972-81D5-62783C7830BC}">
  <sheetPr codeName="Sheet15"/>
  <dimension ref="A1:K50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17.42578125" customWidth="1"/>
    <col min="2" max="2" width="42.42578125" customWidth="1"/>
    <col min="3" max="4" width="19.42578125" customWidth="1"/>
    <col min="5" max="7" width="25.85546875" customWidth="1"/>
    <col min="8" max="10" width="23.5703125" customWidth="1"/>
    <col min="11" max="11" width="0" hidden="1" customWidth="1"/>
    <col min="12" max="16384" width="8.85546875" hidden="1"/>
  </cols>
  <sheetData>
    <row r="1" spans="1:11" ht="45.6" customHeight="1" x14ac:dyDescent="0.25">
      <c r="A1" s="88" t="str">
        <f>_xlfn.CONCAT("Entity 2 : ", 'Section 1, Transaction Overview'!B7, " ", CHAR(10), "Transaction ID : ", 'Section 1, Transaction Overview'!B2, CHAR(10), "Please enter revenue information about each location in your organization")</f>
        <v>Entity 2 : Sample Health Center 
Transaction ID : Default ID ####
Please enter revenue information about each location in your organization</v>
      </c>
      <c r="B1" s="88"/>
      <c r="C1" s="88"/>
      <c r="D1" s="12"/>
      <c r="E1" s="12"/>
      <c r="F1" s="12"/>
      <c r="G1" s="12"/>
      <c r="H1" s="12"/>
      <c r="I1" s="12"/>
      <c r="J1" s="12"/>
    </row>
    <row r="2" spans="1:11" ht="45" x14ac:dyDescent="0.25">
      <c r="A2" s="26" t="s">
        <v>48</v>
      </c>
      <c r="B2" s="26" t="s">
        <v>49</v>
      </c>
      <c r="C2" s="35" t="s">
        <v>81</v>
      </c>
      <c r="D2" s="35" t="s">
        <v>82</v>
      </c>
      <c r="E2" s="26" t="s">
        <v>83</v>
      </c>
      <c r="F2" s="26" t="s">
        <v>84</v>
      </c>
      <c r="G2" s="26" t="s">
        <v>85</v>
      </c>
      <c r="H2" s="26" t="s">
        <v>86</v>
      </c>
      <c r="I2" s="26" t="s">
        <v>87</v>
      </c>
      <c r="J2" s="26" t="s">
        <v>88</v>
      </c>
    </row>
    <row r="3" spans="1:11" x14ac:dyDescent="0.25">
      <c r="A3" s="4">
        <v>9123456789</v>
      </c>
      <c r="B3" s="23" t="str">
        <f>IFERROR(VLOOKUP(A3, 'Section 4, Entity2 Op Locations'!B:C, 2, FALSE), "Please Include NPI on Operating Locations Tab")</f>
        <v>4321 Main St, City Village, MN</v>
      </c>
      <c r="C3" s="25" t="s">
        <v>59</v>
      </c>
      <c r="D3" s="25" t="s">
        <v>89</v>
      </c>
      <c r="E3" s="76">
        <v>10000</v>
      </c>
      <c r="F3" s="77">
        <v>10000000000</v>
      </c>
      <c r="G3" s="76">
        <v>0</v>
      </c>
      <c r="H3" s="76">
        <v>0</v>
      </c>
      <c r="I3" s="76">
        <v>0</v>
      </c>
      <c r="J3" s="76">
        <v>100000000</v>
      </c>
      <c r="K3" s="25"/>
    </row>
    <row r="4" spans="1:1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25"/>
    <row r="8" spans="1:11" x14ac:dyDescent="0.25"/>
    <row r="9" spans="1:11" x14ac:dyDescent="0.25"/>
    <row r="10" spans="1:11" x14ac:dyDescent="0.25"/>
    <row r="11" spans="1:11" x14ac:dyDescent="0.25"/>
    <row r="12" spans="1:11" x14ac:dyDescent="0.25"/>
    <row r="13" spans="1:11" x14ac:dyDescent="0.25"/>
    <row r="14" spans="1:11" x14ac:dyDescent="0.25"/>
    <row r="15" spans="1:11" x14ac:dyDescent="0.25"/>
    <row r="16" spans="1:11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ht="15.95" customHeight="1" x14ac:dyDescent="0.25"/>
    <row r="49" ht="18.600000000000001" customHeight="1" x14ac:dyDescent="0.25"/>
    <row r="50" x14ac:dyDescent="0.25"/>
  </sheetData>
  <mergeCells count="1">
    <mergeCell ref="A1:C1"/>
  </mergeCells>
  <conditionalFormatting sqref="B3:D3">
    <cfRule type="cellIs" dxfId="32" priority="3" operator="equal">
      <formula>"Please Include NPI on Operating Locations Tab"</formula>
    </cfRule>
  </conditionalFormatting>
  <conditionalFormatting sqref="E3:J3">
    <cfRule type="expression" dxfId="31" priority="2">
      <formula>$C$3=Yes</formula>
    </cfRule>
  </conditionalFormatting>
  <conditionalFormatting sqref="B1">
    <cfRule type="cellIs" dxfId="30" priority="1" operator="equal">
      <formula>"Please Include NPI on Operating Locations Tab"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6332-E462-479F-8309-45D4C6ED44B4}">
  <sheetPr codeName="Sheet10"/>
  <dimension ref="A1:B16"/>
  <sheetViews>
    <sheetView topLeftCell="B1" workbookViewId="0">
      <selection activeCell="B14" sqref="B14"/>
    </sheetView>
  </sheetViews>
  <sheetFormatPr defaultRowHeight="15" x14ac:dyDescent="0.25"/>
  <cols>
    <col min="1" max="1" width="74.42578125" customWidth="1"/>
    <col min="2" max="2" width="255.5703125" bestFit="1" customWidth="1"/>
  </cols>
  <sheetData>
    <row r="1" spans="1:2" ht="18.75" customHeight="1" x14ac:dyDescent="0.25">
      <c r="A1" s="45" t="s">
        <v>90</v>
      </c>
      <c r="B1" s="37" t="s">
        <v>91</v>
      </c>
    </row>
    <row r="2" spans="1:2" x14ac:dyDescent="0.25">
      <c r="A2" s="46"/>
      <c r="B2" s="70" t="s">
        <v>92</v>
      </c>
    </row>
    <row r="3" spans="1:2" x14ac:dyDescent="0.25">
      <c r="A3" s="47" t="s">
        <v>93</v>
      </c>
      <c r="B3" s="39" t="s">
        <v>94</v>
      </c>
    </row>
    <row r="4" spans="1:2" x14ac:dyDescent="0.25">
      <c r="A4" s="46"/>
      <c r="B4" s="38" t="s">
        <v>95</v>
      </c>
    </row>
    <row r="5" spans="1:2" x14ac:dyDescent="0.25">
      <c r="A5" s="48" t="s">
        <v>96</v>
      </c>
      <c r="B5" s="39"/>
    </row>
    <row r="6" spans="1:2" x14ac:dyDescent="0.25">
      <c r="A6" s="48" t="s">
        <v>66</v>
      </c>
      <c r="B6" s="39" t="s">
        <v>97</v>
      </c>
    </row>
    <row r="7" spans="1:2" x14ac:dyDescent="0.25">
      <c r="A7" s="48" t="s">
        <v>98</v>
      </c>
      <c r="B7" s="39" t="s">
        <v>99</v>
      </c>
    </row>
    <row r="8" spans="1:2" x14ac:dyDescent="0.25">
      <c r="A8" s="48" t="s">
        <v>100</v>
      </c>
      <c r="B8" s="40" t="s">
        <v>101</v>
      </c>
    </row>
    <row r="9" spans="1:2" x14ac:dyDescent="0.25">
      <c r="A9" s="48" t="s">
        <v>102</v>
      </c>
      <c r="B9" s="41" t="s">
        <v>103</v>
      </c>
    </row>
    <row r="10" spans="1:2" x14ac:dyDescent="0.25">
      <c r="A10" s="48" t="s">
        <v>104</v>
      </c>
      <c r="B10" s="41" t="s">
        <v>105</v>
      </c>
    </row>
    <row r="11" spans="1:2" x14ac:dyDescent="0.25">
      <c r="A11" s="48" t="s">
        <v>106</v>
      </c>
      <c r="B11" s="41" t="s">
        <v>107</v>
      </c>
    </row>
    <row r="12" spans="1:2" x14ac:dyDescent="0.25">
      <c r="A12" s="48" t="s">
        <v>67</v>
      </c>
      <c r="B12" s="41" t="s">
        <v>108</v>
      </c>
    </row>
    <row r="13" spans="1:2" x14ac:dyDescent="0.25">
      <c r="A13" s="48" t="s">
        <v>109</v>
      </c>
      <c r="B13" s="41" t="s">
        <v>110</v>
      </c>
    </row>
    <row r="14" spans="1:2" x14ac:dyDescent="0.25">
      <c r="A14" s="47" t="s">
        <v>111</v>
      </c>
      <c r="B14" s="41" t="s">
        <v>112</v>
      </c>
    </row>
    <row r="15" spans="1:2" x14ac:dyDescent="0.25">
      <c r="A15" s="49" t="s">
        <v>113</v>
      </c>
      <c r="B15" s="42" t="s">
        <v>114</v>
      </c>
    </row>
    <row r="16" spans="1:2" x14ac:dyDescent="0.25">
      <c r="A16" s="50" t="s">
        <v>115</v>
      </c>
      <c r="B16" s="43" t="s">
        <v>116</v>
      </c>
    </row>
  </sheetData>
  <hyperlinks>
    <hyperlink ref="B4" r:id="rId1" xr:uid="{2C5F0288-0B66-4B67-93C1-A01CB932FDD4}"/>
    <hyperlink ref="B2" r:id="rId2" xr:uid="{5E7FF5F0-554F-4758-8E7C-2518D69870E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4E63-B4F5-4841-9F07-5DEFDB516FCE}">
  <sheetPr codeName="Sheet11"/>
  <dimension ref="A1:K123"/>
  <sheetViews>
    <sheetView topLeftCell="H10" zoomScale="120" zoomScaleNormal="120" workbookViewId="0">
      <selection activeCell="I2" sqref="I2:I123"/>
    </sheetView>
  </sheetViews>
  <sheetFormatPr defaultColWidth="8.85546875" defaultRowHeight="16.350000000000001" customHeight="1" x14ac:dyDescent="0.25"/>
  <cols>
    <col min="1" max="1" width="33.42578125" style="33" customWidth="1"/>
    <col min="2" max="2" width="14.42578125" style="2" customWidth="1"/>
    <col min="3" max="3" width="20.42578125" style="2" bestFit="1" customWidth="1"/>
    <col min="4" max="4" width="8.85546875" style="2"/>
    <col min="5" max="5" width="24.5703125" style="2" customWidth="1"/>
    <col min="6" max="6" width="8.85546875" style="2"/>
    <col min="7" max="7" width="30.140625" style="2" bestFit="1" customWidth="1"/>
    <col min="8" max="8" width="8.85546875" style="2"/>
    <col min="9" max="9" width="94.42578125" style="2" bestFit="1" customWidth="1"/>
    <col min="10" max="10" width="8.85546875" style="2"/>
    <col min="11" max="11" width="72.42578125" style="2" bestFit="1" customWidth="1"/>
    <col min="12" max="16384" width="8.85546875" style="2"/>
  </cols>
  <sheetData>
    <row r="1" spans="1:11" ht="16.350000000000001" customHeight="1" x14ac:dyDescent="0.25">
      <c r="A1" s="33" t="s">
        <v>117</v>
      </c>
      <c r="C1" s="2" t="s">
        <v>118</v>
      </c>
      <c r="E1" s="2" t="s">
        <v>90</v>
      </c>
      <c r="G1" s="2" t="s">
        <v>119</v>
      </c>
      <c r="I1" s="2" t="s">
        <v>120</v>
      </c>
      <c r="K1" s="55" t="s">
        <v>121</v>
      </c>
    </row>
    <row r="2" spans="1:11" ht="31.5" customHeight="1" x14ac:dyDescent="0.25">
      <c r="A2" s="53" t="s">
        <v>33</v>
      </c>
      <c r="C2" s="2" t="s">
        <v>122</v>
      </c>
      <c r="E2" s="2" t="s">
        <v>55</v>
      </c>
      <c r="G2" s="2" t="s">
        <v>123</v>
      </c>
      <c r="I2" s="85" t="s">
        <v>124</v>
      </c>
      <c r="K2" s="31" t="s">
        <v>66</v>
      </c>
    </row>
    <row r="3" spans="1:11" ht="44.45" customHeight="1" x14ac:dyDescent="0.25">
      <c r="A3" s="53" t="s">
        <v>125</v>
      </c>
      <c r="C3" s="2" t="s">
        <v>126</v>
      </c>
      <c r="E3" s="2" t="s">
        <v>127</v>
      </c>
      <c r="G3" s="2" t="s">
        <v>128</v>
      </c>
      <c r="I3" s="85" t="s">
        <v>129</v>
      </c>
      <c r="K3" s="31" t="s">
        <v>98</v>
      </c>
    </row>
    <row r="4" spans="1:11" ht="59.45" customHeight="1" x14ac:dyDescent="0.25">
      <c r="A4" s="53" t="s">
        <v>130</v>
      </c>
      <c r="C4" s="2" t="s">
        <v>131</v>
      </c>
      <c r="E4" s="2" t="s">
        <v>132</v>
      </c>
      <c r="G4" s="2" t="s">
        <v>133</v>
      </c>
      <c r="I4" s="85" t="s">
        <v>134</v>
      </c>
      <c r="K4" s="31" t="s">
        <v>100</v>
      </c>
    </row>
    <row r="5" spans="1:11" ht="48.6" customHeight="1" x14ac:dyDescent="0.25">
      <c r="A5" s="53" t="s">
        <v>135</v>
      </c>
      <c r="C5" s="2" t="s">
        <v>136</v>
      </c>
      <c r="G5" s="2" t="s">
        <v>132</v>
      </c>
      <c r="I5" s="85" t="s">
        <v>137</v>
      </c>
      <c r="K5" s="31" t="s">
        <v>102</v>
      </c>
    </row>
    <row r="6" spans="1:11" ht="75" customHeight="1" x14ac:dyDescent="0.25">
      <c r="A6" s="53" t="s">
        <v>138</v>
      </c>
      <c r="I6" s="85" t="s">
        <v>139</v>
      </c>
      <c r="K6" s="31" t="s">
        <v>104</v>
      </c>
    </row>
    <row r="7" spans="1:11" ht="30.95" customHeight="1" x14ac:dyDescent="0.25">
      <c r="A7" s="53" t="s">
        <v>140</v>
      </c>
      <c r="I7" s="85" t="s">
        <v>141</v>
      </c>
      <c r="K7" s="31" t="s">
        <v>106</v>
      </c>
    </row>
    <row r="8" spans="1:11" ht="78.599999999999994" customHeight="1" x14ac:dyDescent="0.25">
      <c r="A8" s="53" t="s">
        <v>142</v>
      </c>
      <c r="I8" s="85" t="s">
        <v>143</v>
      </c>
      <c r="K8" s="31" t="s">
        <v>67</v>
      </c>
    </row>
    <row r="9" spans="1:11" ht="93.6" customHeight="1" x14ac:dyDescent="0.25">
      <c r="A9" s="53" t="s">
        <v>144</v>
      </c>
      <c r="I9" s="85" t="s">
        <v>145</v>
      </c>
      <c r="K9" s="31" t="s">
        <v>109</v>
      </c>
    </row>
    <row r="10" spans="1:11" ht="59.45" customHeight="1" x14ac:dyDescent="0.25">
      <c r="A10" s="53" t="s">
        <v>146</v>
      </c>
      <c r="I10" s="85" t="s">
        <v>147</v>
      </c>
      <c r="K10" s="31" t="s">
        <v>111</v>
      </c>
    </row>
    <row r="11" spans="1:11" ht="16.350000000000001" customHeight="1" x14ac:dyDescent="0.25">
      <c r="I11" s="85" t="s">
        <v>148</v>
      </c>
      <c r="K11" s="31" t="s">
        <v>113</v>
      </c>
    </row>
    <row r="12" spans="1:11" ht="16.350000000000001" customHeight="1" x14ac:dyDescent="0.25">
      <c r="I12" s="85" t="s">
        <v>149</v>
      </c>
      <c r="K12" s="32" t="s">
        <v>115</v>
      </c>
    </row>
    <row r="13" spans="1:11" ht="16.350000000000001" customHeight="1" x14ac:dyDescent="0.25">
      <c r="I13" s="85" t="s">
        <v>150</v>
      </c>
    </row>
    <row r="14" spans="1:11" ht="16.350000000000001" customHeight="1" x14ac:dyDescent="0.25">
      <c r="I14" s="85" t="s">
        <v>151</v>
      </c>
    </row>
    <row r="15" spans="1:11" ht="16.350000000000001" customHeight="1" x14ac:dyDescent="0.25">
      <c r="I15" s="85" t="s">
        <v>152</v>
      </c>
    </row>
    <row r="16" spans="1:11" ht="16.350000000000001" customHeight="1" x14ac:dyDescent="0.25">
      <c r="I16" s="85" t="s">
        <v>153</v>
      </c>
    </row>
    <row r="17" spans="9:9" ht="16.350000000000001" customHeight="1" x14ac:dyDescent="0.25">
      <c r="I17" s="85" t="s">
        <v>154</v>
      </c>
    </row>
    <row r="18" spans="9:9" ht="16.350000000000001" customHeight="1" x14ac:dyDescent="0.25">
      <c r="I18" s="85" t="s">
        <v>155</v>
      </c>
    </row>
    <row r="19" spans="9:9" ht="16.350000000000001" customHeight="1" x14ac:dyDescent="0.25">
      <c r="I19" s="85" t="s">
        <v>156</v>
      </c>
    </row>
    <row r="20" spans="9:9" ht="16.350000000000001" customHeight="1" x14ac:dyDescent="0.25">
      <c r="I20" s="85" t="s">
        <v>157</v>
      </c>
    </row>
    <row r="21" spans="9:9" ht="16.350000000000001" customHeight="1" x14ac:dyDescent="0.25">
      <c r="I21" s="85" t="s">
        <v>158</v>
      </c>
    </row>
    <row r="22" spans="9:9" ht="16.350000000000001" customHeight="1" x14ac:dyDescent="0.25">
      <c r="I22" s="85" t="s">
        <v>159</v>
      </c>
    </row>
    <row r="23" spans="9:9" ht="16.350000000000001" customHeight="1" x14ac:dyDescent="0.25">
      <c r="I23" s="85" t="s">
        <v>160</v>
      </c>
    </row>
    <row r="24" spans="9:9" ht="16.350000000000001" customHeight="1" x14ac:dyDescent="0.25">
      <c r="I24" s="85" t="s">
        <v>161</v>
      </c>
    </row>
    <row r="25" spans="9:9" ht="16.350000000000001" customHeight="1" x14ac:dyDescent="0.25">
      <c r="I25" s="85" t="s">
        <v>162</v>
      </c>
    </row>
    <row r="26" spans="9:9" ht="16.350000000000001" customHeight="1" x14ac:dyDescent="0.25">
      <c r="I26" s="85" t="s">
        <v>163</v>
      </c>
    </row>
    <row r="27" spans="9:9" ht="16.350000000000001" customHeight="1" x14ac:dyDescent="0.25">
      <c r="I27" s="85" t="s">
        <v>164</v>
      </c>
    </row>
    <row r="28" spans="9:9" ht="16.350000000000001" customHeight="1" x14ac:dyDescent="0.25">
      <c r="I28" s="85" t="s">
        <v>165</v>
      </c>
    </row>
    <row r="29" spans="9:9" ht="16.350000000000001" customHeight="1" x14ac:dyDescent="0.25">
      <c r="I29" s="85" t="s">
        <v>166</v>
      </c>
    </row>
    <row r="30" spans="9:9" ht="16.350000000000001" customHeight="1" x14ac:dyDescent="0.25">
      <c r="I30" s="85" t="s">
        <v>167</v>
      </c>
    </row>
    <row r="31" spans="9:9" ht="16.350000000000001" customHeight="1" x14ac:dyDescent="0.25">
      <c r="I31" s="85" t="s">
        <v>168</v>
      </c>
    </row>
    <row r="32" spans="9:9" ht="16.350000000000001" customHeight="1" x14ac:dyDescent="0.25">
      <c r="I32" s="85" t="s">
        <v>169</v>
      </c>
    </row>
    <row r="33" spans="9:9" ht="16.350000000000001" customHeight="1" x14ac:dyDescent="0.25">
      <c r="I33" s="85" t="s">
        <v>170</v>
      </c>
    </row>
    <row r="34" spans="9:9" ht="16.350000000000001" customHeight="1" x14ac:dyDescent="0.25">
      <c r="I34" s="85" t="s">
        <v>171</v>
      </c>
    </row>
    <row r="35" spans="9:9" ht="16.350000000000001" customHeight="1" x14ac:dyDescent="0.25">
      <c r="I35" s="85" t="s">
        <v>172</v>
      </c>
    </row>
    <row r="36" spans="9:9" ht="16.350000000000001" customHeight="1" x14ac:dyDescent="0.25">
      <c r="I36" s="85" t="s">
        <v>173</v>
      </c>
    </row>
    <row r="37" spans="9:9" ht="16.350000000000001" customHeight="1" x14ac:dyDescent="0.25">
      <c r="I37" s="85" t="s">
        <v>174</v>
      </c>
    </row>
    <row r="38" spans="9:9" ht="16.350000000000001" customHeight="1" x14ac:dyDescent="0.25">
      <c r="I38" s="85" t="s">
        <v>175</v>
      </c>
    </row>
    <row r="39" spans="9:9" ht="16.350000000000001" customHeight="1" x14ac:dyDescent="0.25">
      <c r="I39" s="85" t="s">
        <v>176</v>
      </c>
    </row>
    <row r="40" spans="9:9" ht="16.350000000000001" customHeight="1" x14ac:dyDescent="0.25">
      <c r="I40" s="85" t="s">
        <v>177</v>
      </c>
    </row>
    <row r="41" spans="9:9" ht="16.350000000000001" customHeight="1" x14ac:dyDescent="0.25">
      <c r="I41" s="85" t="s">
        <v>178</v>
      </c>
    </row>
    <row r="42" spans="9:9" ht="16.350000000000001" customHeight="1" x14ac:dyDescent="0.25">
      <c r="I42" s="85" t="s">
        <v>179</v>
      </c>
    </row>
    <row r="43" spans="9:9" ht="16.350000000000001" customHeight="1" x14ac:dyDescent="0.25">
      <c r="I43" s="85" t="s">
        <v>180</v>
      </c>
    </row>
    <row r="44" spans="9:9" ht="16.350000000000001" customHeight="1" x14ac:dyDescent="0.25">
      <c r="I44" s="85" t="s">
        <v>181</v>
      </c>
    </row>
    <row r="45" spans="9:9" ht="16.350000000000001" customHeight="1" x14ac:dyDescent="0.25">
      <c r="I45" s="85" t="s">
        <v>182</v>
      </c>
    </row>
    <row r="46" spans="9:9" ht="16.350000000000001" customHeight="1" x14ac:dyDescent="0.25">
      <c r="I46" s="85" t="s">
        <v>183</v>
      </c>
    </row>
    <row r="47" spans="9:9" ht="16.350000000000001" customHeight="1" x14ac:dyDescent="0.25">
      <c r="I47" s="85" t="s">
        <v>184</v>
      </c>
    </row>
    <row r="48" spans="9:9" ht="16.350000000000001" customHeight="1" x14ac:dyDescent="0.25">
      <c r="I48" s="85" t="s">
        <v>185</v>
      </c>
    </row>
    <row r="49" spans="9:9" ht="16.350000000000001" customHeight="1" x14ac:dyDescent="0.25">
      <c r="I49" s="85" t="s">
        <v>186</v>
      </c>
    </row>
    <row r="50" spans="9:9" ht="16.350000000000001" customHeight="1" x14ac:dyDescent="0.25">
      <c r="I50" s="85" t="s">
        <v>187</v>
      </c>
    </row>
    <row r="51" spans="9:9" ht="16.350000000000001" customHeight="1" x14ac:dyDescent="0.25">
      <c r="I51" s="85" t="s">
        <v>188</v>
      </c>
    </row>
    <row r="52" spans="9:9" ht="16.350000000000001" customHeight="1" x14ac:dyDescent="0.25">
      <c r="I52" s="85" t="s">
        <v>189</v>
      </c>
    </row>
    <row r="53" spans="9:9" ht="16.350000000000001" customHeight="1" x14ac:dyDescent="0.25">
      <c r="I53" s="85" t="s">
        <v>190</v>
      </c>
    </row>
    <row r="54" spans="9:9" ht="16.350000000000001" customHeight="1" x14ac:dyDescent="0.25">
      <c r="I54" s="85" t="s">
        <v>191</v>
      </c>
    </row>
    <row r="55" spans="9:9" ht="16.350000000000001" customHeight="1" x14ac:dyDescent="0.25">
      <c r="I55" s="85" t="s">
        <v>192</v>
      </c>
    </row>
    <row r="56" spans="9:9" ht="16.350000000000001" customHeight="1" x14ac:dyDescent="0.25">
      <c r="I56" s="85" t="s">
        <v>193</v>
      </c>
    </row>
    <row r="57" spans="9:9" ht="16.350000000000001" customHeight="1" x14ac:dyDescent="0.25">
      <c r="I57" s="85" t="s">
        <v>194</v>
      </c>
    </row>
    <row r="58" spans="9:9" ht="16.350000000000001" customHeight="1" x14ac:dyDescent="0.25">
      <c r="I58" s="85" t="s">
        <v>195</v>
      </c>
    </row>
    <row r="59" spans="9:9" ht="16.350000000000001" customHeight="1" x14ac:dyDescent="0.25">
      <c r="I59" s="85" t="s">
        <v>196</v>
      </c>
    </row>
    <row r="60" spans="9:9" ht="16.350000000000001" customHeight="1" x14ac:dyDescent="0.25">
      <c r="I60" s="85" t="s">
        <v>197</v>
      </c>
    </row>
    <row r="61" spans="9:9" ht="16.350000000000001" customHeight="1" x14ac:dyDescent="0.25">
      <c r="I61" s="85" t="s">
        <v>198</v>
      </c>
    </row>
    <row r="62" spans="9:9" ht="16.350000000000001" customHeight="1" x14ac:dyDescent="0.25">
      <c r="I62" s="85" t="s">
        <v>199</v>
      </c>
    </row>
    <row r="63" spans="9:9" ht="16.350000000000001" customHeight="1" x14ac:dyDescent="0.25">
      <c r="I63" s="85" t="s">
        <v>200</v>
      </c>
    </row>
    <row r="64" spans="9:9" ht="16.350000000000001" customHeight="1" x14ac:dyDescent="0.25">
      <c r="I64" s="85" t="s">
        <v>201</v>
      </c>
    </row>
    <row r="65" spans="9:9" ht="16.350000000000001" customHeight="1" x14ac:dyDescent="0.25">
      <c r="I65" s="85" t="s">
        <v>202</v>
      </c>
    </row>
    <row r="66" spans="9:9" ht="16.350000000000001" customHeight="1" x14ac:dyDescent="0.25">
      <c r="I66" s="85" t="s">
        <v>203</v>
      </c>
    </row>
    <row r="67" spans="9:9" ht="16.350000000000001" customHeight="1" x14ac:dyDescent="0.25">
      <c r="I67" s="85" t="s">
        <v>204</v>
      </c>
    </row>
    <row r="68" spans="9:9" ht="16.350000000000001" customHeight="1" x14ac:dyDescent="0.25">
      <c r="I68" s="85" t="s">
        <v>205</v>
      </c>
    </row>
    <row r="69" spans="9:9" ht="16.350000000000001" customHeight="1" x14ac:dyDescent="0.25">
      <c r="I69" s="85" t="s">
        <v>206</v>
      </c>
    </row>
    <row r="70" spans="9:9" ht="16.350000000000001" customHeight="1" x14ac:dyDescent="0.25">
      <c r="I70" s="85" t="s">
        <v>207</v>
      </c>
    </row>
    <row r="71" spans="9:9" ht="16.350000000000001" customHeight="1" x14ac:dyDescent="0.25">
      <c r="I71" s="85" t="s">
        <v>208</v>
      </c>
    </row>
    <row r="72" spans="9:9" ht="16.350000000000001" customHeight="1" x14ac:dyDescent="0.25">
      <c r="I72" s="85" t="s">
        <v>209</v>
      </c>
    </row>
    <row r="73" spans="9:9" ht="16.350000000000001" customHeight="1" x14ac:dyDescent="0.25">
      <c r="I73" s="85" t="s">
        <v>210</v>
      </c>
    </row>
    <row r="74" spans="9:9" ht="16.350000000000001" customHeight="1" x14ac:dyDescent="0.25">
      <c r="I74" s="85" t="s">
        <v>211</v>
      </c>
    </row>
    <row r="75" spans="9:9" ht="16.350000000000001" customHeight="1" x14ac:dyDescent="0.25">
      <c r="I75" s="85" t="s">
        <v>212</v>
      </c>
    </row>
    <row r="76" spans="9:9" ht="16.350000000000001" customHeight="1" x14ac:dyDescent="0.25">
      <c r="I76" s="85" t="s">
        <v>213</v>
      </c>
    </row>
    <row r="77" spans="9:9" ht="16.350000000000001" customHeight="1" x14ac:dyDescent="0.25">
      <c r="I77" s="85" t="s">
        <v>214</v>
      </c>
    </row>
    <row r="78" spans="9:9" ht="16.350000000000001" customHeight="1" x14ac:dyDescent="0.25">
      <c r="I78" s="85" t="s">
        <v>215</v>
      </c>
    </row>
    <row r="79" spans="9:9" ht="16.350000000000001" customHeight="1" x14ac:dyDescent="0.25">
      <c r="I79" s="85" t="s">
        <v>216</v>
      </c>
    </row>
    <row r="80" spans="9:9" ht="16.350000000000001" customHeight="1" x14ac:dyDescent="0.25">
      <c r="I80" s="85" t="s">
        <v>217</v>
      </c>
    </row>
    <row r="81" spans="9:9" ht="16.350000000000001" customHeight="1" x14ac:dyDescent="0.25">
      <c r="I81" s="85" t="s">
        <v>218</v>
      </c>
    </row>
    <row r="82" spans="9:9" ht="16.350000000000001" customHeight="1" x14ac:dyDescent="0.25">
      <c r="I82" s="85" t="s">
        <v>219</v>
      </c>
    </row>
    <row r="83" spans="9:9" ht="16.350000000000001" customHeight="1" x14ac:dyDescent="0.25">
      <c r="I83" s="85" t="s">
        <v>220</v>
      </c>
    </row>
    <row r="84" spans="9:9" ht="16.350000000000001" customHeight="1" x14ac:dyDescent="0.25">
      <c r="I84" s="85" t="s">
        <v>221</v>
      </c>
    </row>
    <row r="85" spans="9:9" ht="16.350000000000001" customHeight="1" x14ac:dyDescent="0.25">
      <c r="I85" s="85" t="s">
        <v>222</v>
      </c>
    </row>
    <row r="86" spans="9:9" ht="16.350000000000001" customHeight="1" x14ac:dyDescent="0.25">
      <c r="I86" s="85" t="s">
        <v>223</v>
      </c>
    </row>
    <row r="87" spans="9:9" ht="16.350000000000001" customHeight="1" x14ac:dyDescent="0.25">
      <c r="I87" s="85" t="s">
        <v>224</v>
      </c>
    </row>
    <row r="88" spans="9:9" ht="16.350000000000001" customHeight="1" x14ac:dyDescent="0.25">
      <c r="I88" s="85" t="s">
        <v>225</v>
      </c>
    </row>
    <row r="89" spans="9:9" ht="16.350000000000001" customHeight="1" x14ac:dyDescent="0.25">
      <c r="I89" s="85" t="s">
        <v>226</v>
      </c>
    </row>
    <row r="90" spans="9:9" ht="16.350000000000001" customHeight="1" x14ac:dyDescent="0.25">
      <c r="I90" s="85" t="s">
        <v>227</v>
      </c>
    </row>
    <row r="91" spans="9:9" ht="16.350000000000001" customHeight="1" x14ac:dyDescent="0.25">
      <c r="I91" s="85" t="s">
        <v>228</v>
      </c>
    </row>
    <row r="92" spans="9:9" ht="16.350000000000001" customHeight="1" x14ac:dyDescent="0.25">
      <c r="I92" s="85" t="s">
        <v>229</v>
      </c>
    </row>
    <row r="93" spans="9:9" ht="16.350000000000001" customHeight="1" x14ac:dyDescent="0.25">
      <c r="I93" s="85" t="s">
        <v>230</v>
      </c>
    </row>
    <row r="94" spans="9:9" ht="16.350000000000001" customHeight="1" x14ac:dyDescent="0.25">
      <c r="I94" s="85" t="s">
        <v>231</v>
      </c>
    </row>
    <row r="95" spans="9:9" ht="16.350000000000001" customHeight="1" x14ac:dyDescent="0.25">
      <c r="I95" s="85" t="s">
        <v>232</v>
      </c>
    </row>
    <row r="96" spans="9:9" ht="16.350000000000001" customHeight="1" x14ac:dyDescent="0.25">
      <c r="I96" s="85" t="s">
        <v>233</v>
      </c>
    </row>
    <row r="97" spans="9:9" ht="16.350000000000001" customHeight="1" x14ac:dyDescent="0.25">
      <c r="I97" s="85" t="s">
        <v>234</v>
      </c>
    </row>
    <row r="98" spans="9:9" ht="16.350000000000001" customHeight="1" x14ac:dyDescent="0.25">
      <c r="I98" s="85" t="s">
        <v>235</v>
      </c>
    </row>
    <row r="99" spans="9:9" ht="16.350000000000001" customHeight="1" x14ac:dyDescent="0.25">
      <c r="I99" s="85" t="s">
        <v>236</v>
      </c>
    </row>
    <row r="100" spans="9:9" ht="16.350000000000001" customHeight="1" x14ac:dyDescent="0.25">
      <c r="I100" s="85" t="s">
        <v>237</v>
      </c>
    </row>
    <row r="101" spans="9:9" ht="16.350000000000001" customHeight="1" x14ac:dyDescent="0.25">
      <c r="I101" s="85" t="s">
        <v>238</v>
      </c>
    </row>
    <row r="102" spans="9:9" ht="16.350000000000001" customHeight="1" x14ac:dyDescent="0.25">
      <c r="I102" s="85" t="s">
        <v>239</v>
      </c>
    </row>
    <row r="103" spans="9:9" ht="16.350000000000001" customHeight="1" x14ac:dyDescent="0.25">
      <c r="I103" s="85" t="s">
        <v>240</v>
      </c>
    </row>
    <row r="104" spans="9:9" ht="16.350000000000001" customHeight="1" x14ac:dyDescent="0.25">
      <c r="I104" s="85" t="s">
        <v>241</v>
      </c>
    </row>
    <row r="105" spans="9:9" ht="16.350000000000001" customHeight="1" x14ac:dyDescent="0.25">
      <c r="I105" s="85" t="s">
        <v>242</v>
      </c>
    </row>
    <row r="106" spans="9:9" ht="16.350000000000001" customHeight="1" x14ac:dyDescent="0.25">
      <c r="I106" s="85" t="s">
        <v>243</v>
      </c>
    </row>
    <row r="107" spans="9:9" ht="16.350000000000001" customHeight="1" x14ac:dyDescent="0.25">
      <c r="I107" s="85" t="s">
        <v>244</v>
      </c>
    </row>
    <row r="108" spans="9:9" ht="16.350000000000001" customHeight="1" x14ac:dyDescent="0.25">
      <c r="I108" s="85" t="s">
        <v>245</v>
      </c>
    </row>
    <row r="109" spans="9:9" ht="16.350000000000001" customHeight="1" x14ac:dyDescent="0.25">
      <c r="I109" s="85" t="s">
        <v>246</v>
      </c>
    </row>
    <row r="110" spans="9:9" ht="16.350000000000001" customHeight="1" x14ac:dyDescent="0.25">
      <c r="I110" s="85" t="s">
        <v>247</v>
      </c>
    </row>
    <row r="111" spans="9:9" ht="16.350000000000001" customHeight="1" x14ac:dyDescent="0.25">
      <c r="I111" s="85" t="s">
        <v>248</v>
      </c>
    </row>
    <row r="112" spans="9:9" ht="16.350000000000001" customHeight="1" x14ac:dyDescent="0.25">
      <c r="I112" s="85" t="s">
        <v>249</v>
      </c>
    </row>
    <row r="113" spans="9:9" ht="16.350000000000001" customHeight="1" x14ac:dyDescent="0.25">
      <c r="I113" s="85" t="s">
        <v>250</v>
      </c>
    </row>
    <row r="114" spans="9:9" ht="16.350000000000001" customHeight="1" x14ac:dyDescent="0.25">
      <c r="I114" s="85" t="s">
        <v>251</v>
      </c>
    </row>
    <row r="115" spans="9:9" ht="16.350000000000001" customHeight="1" x14ac:dyDescent="0.25">
      <c r="I115" s="85" t="s">
        <v>252</v>
      </c>
    </row>
    <row r="116" spans="9:9" ht="16.350000000000001" customHeight="1" x14ac:dyDescent="0.25">
      <c r="I116" s="85" t="s">
        <v>253</v>
      </c>
    </row>
    <row r="117" spans="9:9" ht="16.350000000000001" customHeight="1" x14ac:dyDescent="0.25">
      <c r="I117" s="85" t="s">
        <v>254</v>
      </c>
    </row>
    <row r="118" spans="9:9" ht="16.350000000000001" customHeight="1" x14ac:dyDescent="0.25">
      <c r="I118" s="85" t="s">
        <v>255</v>
      </c>
    </row>
    <row r="119" spans="9:9" ht="16.350000000000001" customHeight="1" x14ac:dyDescent="0.25">
      <c r="I119" s="85" t="s">
        <v>256</v>
      </c>
    </row>
    <row r="120" spans="9:9" ht="16.350000000000001" customHeight="1" x14ac:dyDescent="0.25">
      <c r="I120" s="85" t="s">
        <v>257</v>
      </c>
    </row>
    <row r="121" spans="9:9" ht="16.350000000000001" customHeight="1" x14ac:dyDescent="0.25">
      <c r="I121" s="85" t="s">
        <v>258</v>
      </c>
    </row>
    <row r="122" spans="9:9" ht="16.350000000000001" customHeight="1" x14ac:dyDescent="0.25">
      <c r="I122" s="85" t="s">
        <v>259</v>
      </c>
    </row>
    <row r="123" spans="9:9" ht="16.350000000000001" customHeight="1" x14ac:dyDescent="0.25">
      <c r="I123" s="85" t="s">
        <v>260</v>
      </c>
    </row>
  </sheetData>
  <sortState xmlns:xlrd2="http://schemas.microsoft.com/office/spreadsheetml/2017/richdata2" ref="I3:I123">
    <sortCondition ref="I3:I123"/>
  </sortState>
  <pageMargins left="0.7" right="0.7" top="0.75" bottom="0.75" header="0.3" footer="0.3"/>
  <legacy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8041-4F0E-4AA3-B100-1DB76D635DCA}">
  <sheetPr codeName="Sheet1"/>
  <dimension ref="A1:D16"/>
  <sheetViews>
    <sheetView zoomScale="110" zoomScaleNormal="110" workbookViewId="0">
      <selection activeCell="A2" sqref="A2"/>
    </sheetView>
  </sheetViews>
  <sheetFormatPr defaultColWidth="0" defaultRowHeight="15" zeroHeight="1" x14ac:dyDescent="0.25"/>
  <cols>
    <col min="1" max="1" width="35.5703125" customWidth="1"/>
    <col min="2" max="2" width="67.140625" customWidth="1"/>
    <col min="3" max="3" width="75.42578125" style="9" customWidth="1"/>
    <col min="4" max="4" width="0" hidden="1" customWidth="1"/>
    <col min="5" max="16384" width="8.85546875" hidden="1"/>
  </cols>
  <sheetData>
    <row r="1" spans="1:4" s="1" customFormat="1" ht="15.75" x14ac:dyDescent="0.25">
      <c r="A1" s="11" t="s">
        <v>6</v>
      </c>
      <c r="B1" s="10" t="s">
        <v>7</v>
      </c>
      <c r="C1" s="10" t="s">
        <v>8</v>
      </c>
    </row>
    <row r="2" spans="1:4" x14ac:dyDescent="0.25">
      <c r="A2" s="58" t="s">
        <v>9</v>
      </c>
      <c r="B2" s="56" t="s">
        <v>10</v>
      </c>
      <c r="C2" s="63" t="s">
        <v>11</v>
      </c>
    </row>
    <row r="3" spans="1:4" x14ac:dyDescent="0.25">
      <c r="A3" s="60" t="s">
        <v>12</v>
      </c>
      <c r="B3" s="63" t="s">
        <v>13</v>
      </c>
      <c r="C3" s="8" t="s">
        <v>14</v>
      </c>
    </row>
    <row r="4" spans="1:4" x14ac:dyDescent="0.25">
      <c r="A4" s="60" t="s">
        <v>15</v>
      </c>
      <c r="B4" s="61" t="s">
        <v>16</v>
      </c>
      <c r="C4" s="8" t="s">
        <v>17</v>
      </c>
    </row>
    <row r="5" spans="1:4" x14ac:dyDescent="0.25">
      <c r="A5" s="60" t="s">
        <v>18</v>
      </c>
      <c r="B5" s="62" t="s">
        <v>19</v>
      </c>
      <c r="C5" s="8" t="s">
        <v>20</v>
      </c>
    </row>
    <row r="6" spans="1:4" x14ac:dyDescent="0.25">
      <c r="A6" s="60" t="s">
        <v>21</v>
      </c>
      <c r="B6" s="72" t="s">
        <v>21</v>
      </c>
      <c r="C6" s="64">
        <v>45292</v>
      </c>
    </row>
    <row r="7" spans="1:4" x14ac:dyDescent="0.25">
      <c r="A7" s="60" t="s">
        <v>22</v>
      </c>
      <c r="B7" s="62" t="s">
        <v>23</v>
      </c>
      <c r="C7" s="8" t="s">
        <v>24</v>
      </c>
    </row>
    <row r="8" spans="1:4" x14ac:dyDescent="0.25">
      <c r="A8" s="60" t="s">
        <v>25</v>
      </c>
      <c r="B8" s="61" t="s">
        <v>26</v>
      </c>
      <c r="C8" s="8" t="s">
        <v>27</v>
      </c>
    </row>
    <row r="9" spans="1:4" x14ac:dyDescent="0.25">
      <c r="A9" s="60" t="s">
        <v>28</v>
      </c>
      <c r="B9" s="72" t="s">
        <v>28</v>
      </c>
      <c r="C9" s="64">
        <v>45474</v>
      </c>
    </row>
    <row r="10" spans="1:4" x14ac:dyDescent="0.25">
      <c r="A10" s="58" t="s">
        <v>29</v>
      </c>
      <c r="B10" s="73" t="s">
        <v>30</v>
      </c>
      <c r="C10" s="8" t="s">
        <v>31</v>
      </c>
    </row>
    <row r="11" spans="1:4" ht="30" x14ac:dyDescent="0.25">
      <c r="A11" s="59" t="s">
        <v>32</v>
      </c>
      <c r="B11" s="57" t="s">
        <v>33</v>
      </c>
      <c r="C11" s="74" t="s">
        <v>34</v>
      </c>
    </row>
    <row r="12" spans="1:4" ht="53.45" customHeight="1" x14ac:dyDescent="0.25">
      <c r="A12" s="59" t="s">
        <v>35</v>
      </c>
      <c r="B12" s="56"/>
      <c r="C12" s="8" t="s">
        <v>36</v>
      </c>
    </row>
    <row r="13" spans="1:4" ht="43.35" customHeight="1" x14ac:dyDescent="0.25">
      <c r="A13" s="58" t="s">
        <v>37</v>
      </c>
      <c r="B13" s="57"/>
      <c r="C13" s="8" t="s">
        <v>38</v>
      </c>
      <c r="D13" s="7"/>
    </row>
    <row r="14" spans="1:4" ht="47.25" customHeight="1" x14ac:dyDescent="0.25">
      <c r="A14" s="59" t="s">
        <v>39</v>
      </c>
      <c r="B14" s="56"/>
      <c r="C14" s="8" t="s">
        <v>40</v>
      </c>
    </row>
    <row r="15" spans="1:4" ht="50.1" customHeight="1" x14ac:dyDescent="0.25">
      <c r="A15" s="59" t="s">
        <v>41</v>
      </c>
      <c r="C15" s="8" t="s">
        <v>38</v>
      </c>
      <c r="D15" s="7"/>
    </row>
    <row r="16" spans="1:4" x14ac:dyDescent="0.25"/>
  </sheetData>
  <hyperlinks>
    <hyperlink ref="C11" location="'Reference Values'!A1" display="A full link of expected value types is located on the reference tab. " xr:uid="{23396526-A561-4B2B-8A45-4B7D55347441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73476-1082-4273-B7A7-1898227D1C53}">
          <x14:formula1>
            <xm:f>'Reference Values'!$A$2:$A$10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BA67-E053-4E38-8743-95DA405920B8}">
  <sheetPr codeName="Sheet2"/>
  <dimension ref="A1:D18"/>
  <sheetViews>
    <sheetView zoomScaleNormal="100" workbookViewId="0">
      <selection activeCell="A2" sqref="A2"/>
    </sheetView>
  </sheetViews>
  <sheetFormatPr defaultColWidth="0" defaultRowHeight="15" zeroHeight="1" x14ac:dyDescent="0.25"/>
  <cols>
    <col min="1" max="1" width="31" customWidth="1"/>
    <col min="2" max="2" width="37.140625" customWidth="1"/>
    <col min="3" max="3" width="17" customWidth="1"/>
    <col min="4" max="4" width="0" hidden="1" customWidth="1"/>
    <col min="5" max="16384" width="8.85546875" hidden="1"/>
  </cols>
  <sheetData>
    <row r="1" spans="1:3" ht="45" customHeight="1" x14ac:dyDescent="0.25">
      <c r="A1" s="88" t="str">
        <f>_xlfn.CONCAT("Entity 1 : ", 'Section 1, Transaction Overview'!B4, " ", CHAR(10), "Transaction ID : ", 'Section 1, Transaction Overview'!B2, CHAR(10), "Please enter information about the curent ownership of your organization")</f>
        <v>Entity 1 : Example Clinic 
Transaction ID : Default ID ####
Please enter information about the curent ownership of your organization</v>
      </c>
      <c r="B1" s="88"/>
      <c r="C1" s="88"/>
    </row>
    <row r="2" spans="1:3" x14ac:dyDescent="0.25">
      <c r="A2" s="2" t="s">
        <v>42</v>
      </c>
      <c r="B2" s="2" t="s">
        <v>43</v>
      </c>
      <c r="C2" s="2" t="s">
        <v>44</v>
      </c>
    </row>
    <row r="3" spans="1:3" ht="14.45" customHeight="1" x14ac:dyDescent="0.25">
      <c r="A3" s="4"/>
      <c r="B3" s="4"/>
      <c r="C3" s="6"/>
    </row>
    <row r="4" spans="1:3" ht="14.45" customHeight="1" x14ac:dyDescent="0.25">
      <c r="A4" s="4"/>
      <c r="B4" s="4"/>
      <c r="C4" s="6"/>
    </row>
    <row r="5" spans="1:3" ht="14.45" customHeight="1" x14ac:dyDescent="0.25">
      <c r="A5" s="4"/>
      <c r="B5" s="4"/>
      <c r="C5" s="6"/>
    </row>
    <row r="6" spans="1:3" x14ac:dyDescent="0.25">
      <c r="A6" s="4"/>
      <c r="B6" s="4"/>
      <c r="C6" s="6"/>
    </row>
    <row r="7" spans="1:3" x14ac:dyDescent="0.25">
      <c r="A7" s="4"/>
      <c r="B7" s="4"/>
      <c r="C7" s="6"/>
    </row>
    <row r="8" spans="1:3" x14ac:dyDescent="0.25">
      <c r="A8" s="4"/>
      <c r="B8" s="4"/>
      <c r="C8" s="6"/>
    </row>
    <row r="9" spans="1:3" ht="12.6" customHeight="1" x14ac:dyDescent="0.25">
      <c r="A9" s="4"/>
      <c r="B9" s="4"/>
      <c r="C9" s="6"/>
    </row>
    <row r="10" spans="1:3" x14ac:dyDescent="0.25">
      <c r="A10" s="4"/>
      <c r="B10" s="4"/>
      <c r="C10" s="6"/>
    </row>
    <row r="11" spans="1:3" x14ac:dyDescent="0.25">
      <c r="A11" s="4"/>
      <c r="B11" s="4"/>
      <c r="C11" s="6"/>
    </row>
    <row r="12" spans="1:3" x14ac:dyDescent="0.25">
      <c r="A12" s="4"/>
      <c r="B12" s="4"/>
      <c r="C12" s="6"/>
    </row>
    <row r="13" spans="1:3" x14ac:dyDescent="0.25">
      <c r="A13" s="4"/>
      <c r="B13" s="4"/>
      <c r="C13" s="6"/>
    </row>
    <row r="14" spans="1:3" x14ac:dyDescent="0.25">
      <c r="A14" s="4"/>
      <c r="B14" s="4"/>
      <c r="C14" s="6"/>
    </row>
    <row r="15" spans="1:3" x14ac:dyDescent="0.25">
      <c r="A15" s="4"/>
      <c r="B15" s="4"/>
      <c r="C15" s="6"/>
    </row>
    <row r="18" spans="4:4" hidden="1" x14ac:dyDescent="0.25">
      <c r="D18" s="3"/>
    </row>
  </sheetData>
  <mergeCells count="1">
    <mergeCell ref="A1:C1"/>
  </mergeCells>
  <pageMargins left="0.7" right="0.7" top="0.75" bottom="0.75" header="0.3" footer="0.3"/>
  <pageSetup paperSize="0" orientation="portrait" horizontalDpi="0" verticalDpi="0" copies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6953-AA75-4ED6-B912-71B98F5D1118}">
  <sheetPr codeName="Sheet3"/>
  <dimension ref="A1:D16"/>
  <sheetViews>
    <sheetView workbookViewId="0">
      <selection activeCell="A2" sqref="A2"/>
    </sheetView>
  </sheetViews>
  <sheetFormatPr defaultColWidth="0" defaultRowHeight="15" zeroHeight="1" x14ac:dyDescent="0.25"/>
  <cols>
    <col min="1" max="1" width="26.140625" customWidth="1"/>
    <col min="2" max="2" width="37.140625" customWidth="1"/>
    <col min="3" max="3" width="17" customWidth="1"/>
    <col min="4" max="4" width="0" hidden="1" customWidth="1"/>
    <col min="5" max="16384" width="8.85546875" hidden="1"/>
  </cols>
  <sheetData>
    <row r="1" spans="1:4" s="54" customFormat="1" ht="44.45" customHeight="1" x14ac:dyDescent="0.25">
      <c r="A1" s="88" t="str">
        <f>_xlfn.CONCAT("Entity 2 : ", 'Section 1, Transaction Overview'!B7, " ", CHAR(10), "Transaction ID : ", 'Section 1, Transaction Overview'!B2, CHAR(10), "Please enter information about the curent ownership of your organization")</f>
        <v>Entity 2 : Sample Health Center 
Transaction ID : Default ID ####
Please enter information about the curent ownership of your organization</v>
      </c>
      <c r="B1" s="88"/>
      <c r="C1" s="88"/>
    </row>
    <row r="2" spans="1:4" x14ac:dyDescent="0.25">
      <c r="A2" s="2" t="s">
        <v>42</v>
      </c>
      <c r="B2" s="2" t="s">
        <v>43</v>
      </c>
      <c r="C2" s="2" t="s">
        <v>44</v>
      </c>
    </row>
    <row r="3" spans="1:4" ht="14.45" customHeight="1" x14ac:dyDescent="0.25">
      <c r="A3" s="4"/>
      <c r="B3" s="4"/>
      <c r="C3" s="6"/>
    </row>
    <row r="4" spans="1:4" x14ac:dyDescent="0.25">
      <c r="A4" s="4"/>
      <c r="B4" s="4"/>
      <c r="C4" s="6"/>
    </row>
    <row r="5" spans="1:4" x14ac:dyDescent="0.25">
      <c r="A5" s="4"/>
      <c r="B5" s="4"/>
      <c r="C5" s="6"/>
    </row>
    <row r="6" spans="1:4" x14ac:dyDescent="0.25">
      <c r="A6" s="4"/>
      <c r="B6" s="4"/>
      <c r="C6" s="6"/>
    </row>
    <row r="7" spans="1:4" x14ac:dyDescent="0.25">
      <c r="A7" s="4"/>
      <c r="B7" s="4"/>
      <c r="C7" s="6"/>
    </row>
    <row r="8" spans="1:4" x14ac:dyDescent="0.25">
      <c r="A8" s="4"/>
      <c r="B8" s="4"/>
      <c r="C8" s="6"/>
    </row>
    <row r="9" spans="1:4" x14ac:dyDescent="0.25">
      <c r="A9" s="4"/>
      <c r="B9" s="4"/>
      <c r="C9" s="6"/>
    </row>
    <row r="10" spans="1:4" x14ac:dyDescent="0.25">
      <c r="A10" s="4"/>
      <c r="B10" s="4"/>
      <c r="C10" s="6"/>
    </row>
    <row r="11" spans="1:4" x14ac:dyDescent="0.25">
      <c r="A11" s="4"/>
      <c r="B11" s="4"/>
      <c r="C11" s="6"/>
    </row>
    <row r="12" spans="1:4" x14ac:dyDescent="0.25">
      <c r="A12" s="4"/>
      <c r="B12" s="4"/>
      <c r="C12" s="6"/>
    </row>
    <row r="13" spans="1:4" x14ac:dyDescent="0.25">
      <c r="A13" s="4"/>
      <c r="B13" s="4"/>
      <c r="C13" s="6"/>
    </row>
    <row r="14" spans="1:4" x14ac:dyDescent="0.25">
      <c r="A14" s="4"/>
      <c r="B14" s="4"/>
      <c r="C14" s="6"/>
    </row>
    <row r="16" spans="1:4" hidden="1" x14ac:dyDescent="0.25">
      <c r="D16" s="3"/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BB64-38B3-454D-87AB-551D4853E3A9}">
  <sheetPr codeName="Sheet4"/>
  <dimension ref="A1:C15"/>
  <sheetViews>
    <sheetView workbookViewId="0">
      <selection activeCell="A2" sqref="A2"/>
    </sheetView>
  </sheetViews>
  <sheetFormatPr defaultColWidth="0" defaultRowHeight="15" zeroHeight="1" x14ac:dyDescent="0.25"/>
  <cols>
    <col min="1" max="1" width="26.140625" customWidth="1"/>
    <col min="2" max="2" width="34.85546875" customWidth="1"/>
    <col min="3" max="3" width="39.140625" customWidth="1"/>
    <col min="4" max="16384" width="8.85546875" hidden="1"/>
  </cols>
  <sheetData>
    <row r="1" spans="1:3" s="54" customFormat="1" ht="44.45" customHeight="1" x14ac:dyDescent="0.25">
      <c r="A1" s="88" t="str">
        <f>_xlfn.CONCAT("Entity 1 : ", 'Section 1, Transaction Overview'!B4, " ", CHAR(10), "Transaction ID : ", 'Section 1, Transaction Overview'!B2, CHAR(10), "Please enter information about the curent ownership of your organization")</f>
        <v>Entity 1 : Example Clinic 
Transaction ID : Default ID ####
Please enter information about the curent ownership of your organization</v>
      </c>
      <c r="B1" s="88"/>
      <c r="C1" s="88"/>
    </row>
    <row r="2" spans="1:3" ht="14.45" customHeight="1" x14ac:dyDescent="0.25">
      <c r="A2" t="s">
        <v>45</v>
      </c>
      <c r="B2" t="s">
        <v>42</v>
      </c>
      <c r="C2" t="s">
        <v>46</v>
      </c>
    </row>
    <row r="3" spans="1:3" x14ac:dyDescent="0.25">
      <c r="A3" s="4"/>
      <c r="B3" s="4"/>
    </row>
    <row r="4" spans="1:3" x14ac:dyDescent="0.25">
      <c r="A4" s="4"/>
      <c r="B4" s="4"/>
    </row>
    <row r="5" spans="1:3" x14ac:dyDescent="0.25">
      <c r="A5" s="4"/>
      <c r="B5" s="4"/>
    </row>
    <row r="6" spans="1:3" x14ac:dyDescent="0.25">
      <c r="A6" s="4"/>
      <c r="B6" s="4"/>
    </row>
    <row r="7" spans="1:3" x14ac:dyDescent="0.25">
      <c r="A7" s="4"/>
      <c r="B7" s="4"/>
    </row>
    <row r="8" spans="1:3" x14ac:dyDescent="0.25">
      <c r="A8" s="4"/>
      <c r="B8" s="4"/>
    </row>
    <row r="9" spans="1:3" x14ac:dyDescent="0.25">
      <c r="A9" s="4"/>
      <c r="B9" s="4"/>
    </row>
    <row r="10" spans="1:3" x14ac:dyDescent="0.25">
      <c r="A10" s="4"/>
      <c r="B10" s="4"/>
    </row>
    <row r="11" spans="1:3" x14ac:dyDescent="0.25">
      <c r="A11" s="4"/>
      <c r="B11" s="4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</sheetData>
  <mergeCells count="1">
    <mergeCell ref="A1:C1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06DF-EE32-436D-9B36-28AB275DDC2D}">
  <sheetPr codeName="Sheet5"/>
  <dimension ref="A1:C15"/>
  <sheetViews>
    <sheetView workbookViewId="0">
      <selection activeCell="A2" sqref="A2"/>
    </sheetView>
  </sheetViews>
  <sheetFormatPr defaultColWidth="0" defaultRowHeight="15" zeroHeight="1" x14ac:dyDescent="0.25"/>
  <cols>
    <col min="1" max="1" width="26.140625" customWidth="1"/>
    <col min="2" max="2" width="34.85546875" customWidth="1"/>
    <col min="3" max="3" width="39.140625" customWidth="1"/>
    <col min="4" max="16384" width="8.85546875" hidden="1"/>
  </cols>
  <sheetData>
    <row r="1" spans="1:3" s="54" customFormat="1" ht="44.45" customHeight="1" x14ac:dyDescent="0.25">
      <c r="A1" s="88" t="str">
        <f>_xlfn.CONCAT("Entity 2 : ", 'Section 1, Transaction Overview'!B7, " ", CHAR(10), "Transaction ID : ", 'Section 1, Transaction Overview'!B2, CHAR(10), "Please enter information about the curent ownership of your organization")</f>
        <v>Entity 2 : Sample Health Center 
Transaction ID : Default ID ####
Please enter information about the curent ownership of your organization</v>
      </c>
      <c r="B1" s="88"/>
      <c r="C1" s="88"/>
    </row>
    <row r="2" spans="1:3" ht="14.45" customHeight="1" x14ac:dyDescent="0.25">
      <c r="A2" t="s">
        <v>45</v>
      </c>
      <c r="B2" t="s">
        <v>42</v>
      </c>
      <c r="C2" t="s">
        <v>46</v>
      </c>
    </row>
    <row r="3" spans="1:3" x14ac:dyDescent="0.25">
      <c r="A3" s="4"/>
      <c r="B3" s="4"/>
    </row>
    <row r="4" spans="1:3" x14ac:dyDescent="0.25">
      <c r="A4" s="4"/>
      <c r="B4" s="4"/>
    </row>
    <row r="5" spans="1:3" x14ac:dyDescent="0.25">
      <c r="A5" s="4"/>
      <c r="B5" s="4"/>
    </row>
    <row r="6" spans="1:3" x14ac:dyDescent="0.25">
      <c r="A6" s="4"/>
      <c r="B6" s="4"/>
    </row>
    <row r="7" spans="1:3" x14ac:dyDescent="0.25">
      <c r="A7" s="4"/>
      <c r="B7" s="4"/>
    </row>
    <row r="8" spans="1:3" x14ac:dyDescent="0.25">
      <c r="A8" s="4"/>
      <c r="B8" s="4"/>
    </row>
    <row r="9" spans="1:3" x14ac:dyDescent="0.25">
      <c r="A9" s="4"/>
      <c r="B9" s="4"/>
    </row>
    <row r="10" spans="1:3" x14ac:dyDescent="0.25">
      <c r="A10" s="4"/>
      <c r="B10" s="4"/>
    </row>
    <row r="11" spans="1:3" x14ac:dyDescent="0.25">
      <c r="A11" s="4"/>
      <c r="B11" s="4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</sheetData>
  <mergeCells count="1">
    <mergeCell ref="A1:C1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19A2-C846-4C3B-B137-92EBE6B55FEE}">
  <sheetPr codeName="Sheet6"/>
  <dimension ref="A1:I50"/>
  <sheetViews>
    <sheetView zoomScaleNormal="100" workbookViewId="0">
      <selection activeCell="B8" sqref="B8"/>
    </sheetView>
  </sheetViews>
  <sheetFormatPr defaultColWidth="0" defaultRowHeight="15" zeroHeight="1" x14ac:dyDescent="0.25"/>
  <cols>
    <col min="1" max="1" width="24.140625" customWidth="1"/>
    <col min="2" max="2" width="11" bestFit="1" customWidth="1"/>
    <col min="3" max="3" width="42.42578125" customWidth="1"/>
    <col min="4" max="4" width="13.42578125" customWidth="1"/>
    <col min="5" max="6" width="34.5703125" customWidth="1"/>
    <col min="7" max="7" width="34.42578125" customWidth="1"/>
    <col min="8" max="9" width="42.42578125" hidden="1" customWidth="1"/>
    <col min="10" max="16384" width="8.85546875" hidden="1"/>
  </cols>
  <sheetData>
    <row r="1" spans="1:7" ht="44.45" customHeight="1" x14ac:dyDescent="0.25">
      <c r="A1" s="88" t="str">
        <f>_xlfn.CONCAT("Entity 1 : ", 'Section 1, Transaction Overview'!B4, " ", CHAR(10), "Transaction ID : ", 'Section 1, Transaction Overview'!B2, CHAR(10), "Please enter information about the operating locations of your organization")</f>
        <v>Entity 1 : Example Clinic 
Transaction ID : Default ID ####
Please enter information about the operating locations of your organization</v>
      </c>
      <c r="B1" s="88"/>
      <c r="C1" s="88"/>
      <c r="D1" s="12"/>
      <c r="E1" s="12"/>
      <c r="F1" s="12"/>
      <c r="G1" s="12"/>
    </row>
    <row r="2" spans="1:7" x14ac:dyDescent="0.25">
      <c r="A2" s="28" t="s">
        <v>47</v>
      </c>
      <c r="B2" s="29" t="s">
        <v>48</v>
      </c>
      <c r="C2" s="29" t="s">
        <v>49</v>
      </c>
      <c r="D2" s="30" t="s">
        <v>50</v>
      </c>
      <c r="E2" s="34" t="s">
        <v>51</v>
      </c>
      <c r="F2" s="34" t="s">
        <v>52</v>
      </c>
      <c r="G2" s="29" t="s">
        <v>46</v>
      </c>
    </row>
    <row r="3" spans="1:7" x14ac:dyDescent="0.25">
      <c r="A3" s="22" t="s">
        <v>53</v>
      </c>
      <c r="B3" s="23">
        <v>1234567890</v>
      </c>
      <c r="C3" s="23" t="s">
        <v>54</v>
      </c>
      <c r="D3" s="24">
        <v>55555</v>
      </c>
      <c r="E3" s="51" t="s">
        <v>55</v>
      </c>
      <c r="F3" s="51"/>
      <c r="G3" t="s">
        <v>56</v>
      </c>
    </row>
    <row r="4" spans="1:7" x14ac:dyDescent="0.25">
      <c r="A4" s="22"/>
      <c r="B4" s="23"/>
      <c r="C4" s="23"/>
      <c r="D4" s="23"/>
      <c r="E4" s="51"/>
      <c r="F4" s="75"/>
      <c r="G4" s="25"/>
    </row>
    <row r="5" spans="1:7" x14ac:dyDescent="0.25"/>
    <row r="6" spans="1:7" x14ac:dyDescent="0.25"/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C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6B8A9F-C360-4970-8280-11F0F09AFD5F}">
          <x14:formula1>
            <xm:f>'Reference Values'!$E$1:$E$3</xm:f>
          </x14:formula1>
          <xm:sqref>E3:F4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0D5C-FB9C-4E55-898E-E61EAF5C7C8C}">
  <sheetPr codeName="Sheet12"/>
  <dimension ref="A1:H50"/>
  <sheetViews>
    <sheetView zoomScaleNormal="100" workbookViewId="0">
      <selection activeCell="A2" sqref="A2"/>
    </sheetView>
  </sheetViews>
  <sheetFormatPr defaultColWidth="0" defaultRowHeight="15" zeroHeight="1" x14ac:dyDescent="0.25"/>
  <cols>
    <col min="1" max="1" width="24.140625" customWidth="1"/>
    <col min="2" max="2" width="11" bestFit="1" customWidth="1"/>
    <col min="3" max="3" width="42.42578125" customWidth="1"/>
    <col min="4" max="4" width="13.42578125" customWidth="1"/>
    <col min="5" max="5" width="34.5703125" customWidth="1"/>
    <col min="6" max="7" width="34.42578125" customWidth="1"/>
    <col min="8" max="8" width="42.42578125" hidden="1" customWidth="1"/>
    <col min="9" max="16384" width="8.85546875" hidden="1"/>
  </cols>
  <sheetData>
    <row r="1" spans="1:7" ht="44.45" customHeight="1" x14ac:dyDescent="0.25">
      <c r="A1" s="88" t="str">
        <f>_xlfn.CONCAT("Entity 2 : ", 'Section 1, Transaction Overview'!B7, " ", CHAR(10), "Transaction ID : ", 'Section 1, Transaction Overview'!B2, CHAR(10), "Please enter information about the operating locations of your organization")</f>
        <v>Entity 2 : Sample Health Center 
Transaction ID : Default ID ####
Please enter information about the operating locations of your organization</v>
      </c>
      <c r="B1" s="88"/>
      <c r="C1" s="88"/>
      <c r="D1" s="12"/>
      <c r="E1" s="12"/>
      <c r="F1" s="12"/>
      <c r="G1" s="12"/>
    </row>
    <row r="2" spans="1:7" x14ac:dyDescent="0.25">
      <c r="A2" s="28" t="s">
        <v>47</v>
      </c>
      <c r="B2" s="29" t="s">
        <v>48</v>
      </c>
      <c r="C2" s="29" t="s">
        <v>49</v>
      </c>
      <c r="D2" s="30" t="s">
        <v>50</v>
      </c>
      <c r="E2" s="34" t="s">
        <v>51</v>
      </c>
      <c r="F2" s="30" t="s">
        <v>52</v>
      </c>
      <c r="G2" s="29" t="s">
        <v>46</v>
      </c>
    </row>
    <row r="3" spans="1:7" x14ac:dyDescent="0.25">
      <c r="A3" s="22" t="s">
        <v>57</v>
      </c>
      <c r="B3" s="23">
        <v>9123456789</v>
      </c>
      <c r="C3" s="23" t="s">
        <v>58</v>
      </c>
      <c r="D3" s="24">
        <v>55000</v>
      </c>
      <c r="E3" s="51" t="s">
        <v>55</v>
      </c>
      <c r="F3" s="21" t="s">
        <v>59</v>
      </c>
      <c r="G3" t="s">
        <v>56</v>
      </c>
    </row>
    <row r="4" spans="1:7" x14ac:dyDescent="0.25">
      <c r="A4" s="22"/>
      <c r="B4" s="23"/>
      <c r="C4" s="23"/>
      <c r="D4" s="23"/>
      <c r="E4" s="51"/>
      <c r="F4" s="71"/>
      <c r="G4" s="25"/>
    </row>
    <row r="5" spans="1:7" x14ac:dyDescent="0.25"/>
    <row r="6" spans="1:7" x14ac:dyDescent="0.25"/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mergeCells count="1">
    <mergeCell ref="A1:C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A76E36-5E33-4CD9-92FC-52BECBA95EEE}">
          <x14:formula1>
            <xm:f>'Reference Values'!$E$1:$E$3</xm:f>
          </x14:formula1>
          <xm:sqref>E3:E4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05B7-BBB0-45C2-8B07-EDE629D293C6}">
  <sheetPr codeName="Sheet7"/>
  <dimension ref="A1:I50"/>
  <sheetViews>
    <sheetView zoomScaleNormal="100" workbookViewId="0">
      <selection activeCell="A2" sqref="A2"/>
    </sheetView>
  </sheetViews>
  <sheetFormatPr defaultColWidth="0" defaultRowHeight="14.1" customHeight="1" zeroHeight="1" x14ac:dyDescent="0.25"/>
  <cols>
    <col min="1" max="1" width="34.5703125" customWidth="1"/>
    <col min="2" max="2" width="43.5703125" customWidth="1"/>
    <col min="3" max="3" width="45.5703125" customWidth="1"/>
    <col min="4" max="4" width="19.85546875" style="33" customWidth="1"/>
    <col min="5" max="5" width="17.85546875" style="33" customWidth="1"/>
    <col min="6" max="6" width="16.42578125" style="33" customWidth="1"/>
    <col min="7" max="7" width="15.140625" style="33" customWidth="1"/>
    <col min="8" max="8" width="35.42578125" customWidth="1"/>
    <col min="9" max="9" width="31.5703125" hidden="1" customWidth="1"/>
    <col min="10" max="16384" width="8.85546875" hidden="1"/>
  </cols>
  <sheetData>
    <row r="1" spans="1:8" ht="44.45" customHeight="1" x14ac:dyDescent="0.25">
      <c r="A1" s="88" t="str">
        <f>_xlfn.CONCAT("Entity 1 : ", 'Section 1, Transaction Overview'!B4, " ", CHAR(10), "Transaction ID : ", 'Section 1, Transaction Overview'!B2, CHAR(10), "Please enter information about the curent FTE staff of your organization")</f>
        <v>Entity 1 : Example Clinic 
Transaction ID : Default ID ####
Please enter information about the curent FTE staff of your organization</v>
      </c>
      <c r="B1" s="88"/>
      <c r="C1" s="88"/>
      <c r="D1" s="12"/>
      <c r="E1" s="12"/>
      <c r="F1" s="12"/>
      <c r="G1" s="12"/>
      <c r="H1" s="12"/>
    </row>
    <row r="2" spans="1:8" ht="48" customHeight="1" x14ac:dyDescent="0.25">
      <c r="A2" s="27" t="s">
        <v>48</v>
      </c>
      <c r="B2" s="17" t="s">
        <v>49</v>
      </c>
      <c r="C2" s="17" t="s">
        <v>60</v>
      </c>
      <c r="D2" s="16" t="s">
        <v>61</v>
      </c>
      <c r="E2" s="16" t="s">
        <v>62</v>
      </c>
      <c r="F2" s="16" t="s">
        <v>63</v>
      </c>
      <c r="G2" s="16" t="s">
        <v>64</v>
      </c>
      <c r="H2" s="18" t="s">
        <v>65</v>
      </c>
    </row>
    <row r="3" spans="1:8" ht="14.1" customHeight="1" x14ac:dyDescent="0.25">
      <c r="A3" s="19">
        <v>1234567890</v>
      </c>
      <c r="B3" s="23" t="str">
        <f>IFERROR(VLOOKUP(A3, 'Section 4, Entity1 Op Locations'!B:C, 2, FALSE), "Please Include NPI on Operating Locations Tab")</f>
        <v xml:space="preserve">1234 Busy Road. Anytown MN </v>
      </c>
      <c r="C3" s="52" t="s">
        <v>66</v>
      </c>
      <c r="D3" s="15">
        <v>1</v>
      </c>
      <c r="E3" s="15">
        <v>2</v>
      </c>
      <c r="F3" s="15">
        <v>2</v>
      </c>
      <c r="G3" s="15">
        <v>3</v>
      </c>
      <c r="H3" s="15">
        <v>4</v>
      </c>
    </row>
    <row r="4" spans="1:8" ht="14.1" customHeight="1" x14ac:dyDescent="0.25"/>
    <row r="5" spans="1:8" ht="14.1" customHeight="1" x14ac:dyDescent="0.25"/>
    <row r="6" spans="1:8" ht="14.1" customHeight="1" x14ac:dyDescent="0.25"/>
    <row r="7" spans="1:8" ht="14.1" customHeight="1" x14ac:dyDescent="0.25">
      <c r="D7"/>
      <c r="E7"/>
      <c r="F7"/>
      <c r="G7"/>
    </row>
    <row r="8" spans="1:8" ht="14.1" customHeight="1" x14ac:dyDescent="0.25">
      <c r="D8"/>
      <c r="E8"/>
      <c r="F8"/>
      <c r="G8"/>
    </row>
    <row r="9" spans="1:8" ht="14.1" customHeight="1" x14ac:dyDescent="0.25">
      <c r="D9"/>
      <c r="E9"/>
      <c r="F9"/>
      <c r="G9"/>
    </row>
    <row r="10" spans="1:8" ht="14.1" customHeight="1" x14ac:dyDescent="0.25">
      <c r="D10"/>
      <c r="E10"/>
      <c r="F10"/>
      <c r="G10"/>
    </row>
    <row r="11" spans="1:8" ht="14.1" customHeight="1" x14ac:dyDescent="0.25">
      <c r="D11"/>
      <c r="E11"/>
      <c r="F11"/>
      <c r="G11"/>
    </row>
    <row r="12" spans="1:8" ht="14.1" customHeight="1" x14ac:dyDescent="0.25">
      <c r="D12"/>
      <c r="E12"/>
      <c r="F12"/>
      <c r="G12"/>
    </row>
    <row r="13" spans="1:8" ht="14.1" customHeight="1" x14ac:dyDescent="0.25">
      <c r="D13"/>
      <c r="E13"/>
      <c r="F13"/>
      <c r="G13"/>
    </row>
    <row r="14" spans="1:8" ht="14.1" customHeight="1" x14ac:dyDescent="0.25">
      <c r="D14"/>
      <c r="E14"/>
      <c r="F14"/>
      <c r="G14"/>
    </row>
    <row r="15" spans="1:8" ht="14.1" customHeight="1" x14ac:dyDescent="0.25">
      <c r="D15"/>
      <c r="E15"/>
      <c r="F15"/>
      <c r="G15"/>
    </row>
    <row r="16" spans="1:8" ht="14.1" customHeight="1" x14ac:dyDescent="0.25">
      <c r="D16"/>
      <c r="E16"/>
      <c r="F16"/>
      <c r="G16"/>
    </row>
    <row r="17" customFormat="1" ht="14.1" customHeight="1" x14ac:dyDescent="0.25"/>
    <row r="18" customFormat="1" ht="14.1" customHeight="1" x14ac:dyDescent="0.25"/>
    <row r="19" customFormat="1" ht="14.1" customHeight="1" x14ac:dyDescent="0.25"/>
    <row r="20" customFormat="1" ht="14.1" customHeight="1" x14ac:dyDescent="0.25"/>
    <row r="21" customFormat="1" ht="14.1" customHeight="1" x14ac:dyDescent="0.25"/>
    <row r="22" customFormat="1" ht="14.1" customHeight="1" x14ac:dyDescent="0.25"/>
    <row r="23" customFormat="1" ht="14.1" customHeight="1" x14ac:dyDescent="0.25"/>
    <row r="24" customFormat="1" ht="14.1" customHeight="1" x14ac:dyDescent="0.25"/>
    <row r="25" customFormat="1" ht="14.1" customHeight="1" x14ac:dyDescent="0.25"/>
    <row r="26" customFormat="1" ht="14.1" customHeight="1" x14ac:dyDescent="0.25"/>
    <row r="27" customFormat="1" ht="14.1" customHeight="1" x14ac:dyDescent="0.25"/>
    <row r="28" customFormat="1" ht="14.1" customHeight="1" x14ac:dyDescent="0.25"/>
    <row r="29" customFormat="1" ht="14.1" customHeight="1" x14ac:dyDescent="0.25"/>
    <row r="30" customFormat="1" ht="14.1" customHeight="1" x14ac:dyDescent="0.25"/>
    <row r="31" customFormat="1" ht="14.1" customHeight="1" x14ac:dyDescent="0.25"/>
    <row r="32" customFormat="1" ht="14.1" customHeight="1" x14ac:dyDescent="0.25"/>
    <row r="33" spans="4:7" ht="14.1" customHeight="1" x14ac:dyDescent="0.25">
      <c r="D33"/>
      <c r="E33"/>
      <c r="F33"/>
      <c r="G33"/>
    </row>
    <row r="34" spans="4:7" ht="14.1" customHeight="1" x14ac:dyDescent="0.25">
      <c r="D34"/>
      <c r="E34"/>
      <c r="F34"/>
      <c r="G34"/>
    </row>
    <row r="35" spans="4:7" ht="14.1" customHeight="1" x14ac:dyDescent="0.25">
      <c r="D35"/>
      <c r="E35"/>
      <c r="F35"/>
      <c r="G35"/>
    </row>
    <row r="36" spans="4:7" ht="14.1" customHeight="1" x14ac:dyDescent="0.25">
      <c r="D36"/>
      <c r="E36"/>
      <c r="F36"/>
      <c r="G36"/>
    </row>
    <row r="37" spans="4:7" ht="14.1" customHeight="1" x14ac:dyDescent="0.25">
      <c r="D37"/>
      <c r="E37"/>
      <c r="F37"/>
      <c r="G37"/>
    </row>
    <row r="38" spans="4:7" ht="14.1" customHeight="1" x14ac:dyDescent="0.25">
      <c r="D38"/>
      <c r="E38"/>
      <c r="F38"/>
      <c r="G38"/>
    </row>
    <row r="39" spans="4:7" ht="14.1" customHeight="1" x14ac:dyDescent="0.25">
      <c r="D39"/>
      <c r="E39"/>
      <c r="F39"/>
      <c r="G39"/>
    </row>
    <row r="40" spans="4:7" ht="14.1" customHeight="1" x14ac:dyDescent="0.25">
      <c r="D40"/>
      <c r="E40"/>
      <c r="F40"/>
      <c r="G40"/>
    </row>
    <row r="41" spans="4:7" ht="14.1" customHeight="1" x14ac:dyDescent="0.25"/>
    <row r="42" spans="4:7" ht="14.1" customHeight="1" x14ac:dyDescent="0.25"/>
    <row r="43" spans="4:7" ht="14.1" customHeight="1" x14ac:dyDescent="0.25"/>
    <row r="44" spans="4:7" ht="14.1" customHeight="1" x14ac:dyDescent="0.25"/>
    <row r="45" spans="4:7" ht="14.1" customHeight="1" x14ac:dyDescent="0.25"/>
    <row r="46" spans="4:7" ht="14.1" customHeight="1" x14ac:dyDescent="0.25"/>
    <row r="47" spans="4:7" ht="14.1" customHeight="1" x14ac:dyDescent="0.25"/>
    <row r="48" spans="4:7" ht="14.1" customHeight="1" x14ac:dyDescent="0.25"/>
    <row r="49" ht="14.1" customHeight="1" x14ac:dyDescent="0.25"/>
    <row r="50" ht="14.1" customHeight="1" x14ac:dyDescent="0.25"/>
  </sheetData>
  <mergeCells count="1">
    <mergeCell ref="A1:C1"/>
  </mergeCells>
  <conditionalFormatting sqref="B1:B1048576">
    <cfRule type="cellIs" dxfId="102" priority="1" operator="equal">
      <formula>"Please Include NPI on Operating Locations Tab"</formula>
    </cfRule>
  </conditionalFormatting>
  <pageMargins left="0.7" right="0.7" top="0.75" bottom="0.75" header="0.3" footer="0.3"/>
  <pageSetup orientation="portrait" r:id="rId1"/>
  <ignoredErrors>
    <ignoredError sqref="A3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150397-6FC5-4DC4-AB53-411D5182018E}">
          <x14:formula1>
            <xm:f>'Reference Values'!$K$1:$K$12</xm:f>
          </x14:formula1>
          <xm:sqref>C3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Last_x0020_Reviewed xmlns="98f01fe9-c3f2-4582-9148-d87bd0c242e7" xsi:nil="true"/>
    <_dlc_DocId xmlns="98f01fe9-c3f2-4582-9148-d87bd0c242e7">PP6VNZTUNPYT-197603816-31</_dlc_DocId>
    <_dlc_DocIdUrl xmlns="98f01fe9-c3f2-4582-9148-d87bd0c242e7">
      <Url>https://mn365.sharepoint.com/teams/MDH/bureaus/pqcb/hpd/hep/_layouts/15/DocIdRedir.aspx?ID=PP6VNZTUNPYT-197603816-31</Url>
      <Description>PP6VNZTUNPYT-197603816-31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8B24183E5CB947AAF501D395BB181A" ma:contentTypeVersion="78" ma:contentTypeDescription="Create a new document." ma:contentTypeScope="" ma:versionID="c88c42b73dad0b1f456879fd14da6013">
  <xsd:schema xmlns:xsd="http://www.w3.org/2001/XMLSchema" xmlns:xs="http://www.w3.org/2001/XMLSchema" xmlns:p="http://schemas.microsoft.com/office/2006/metadata/properties" xmlns:ns2="98f01fe9-c3f2-4582-9148-d87bd0c242e7" xmlns:ns3="1a4ca111-fb50-4812-b8a3-03a4639cc404" targetNamespace="http://schemas.microsoft.com/office/2006/metadata/properties" ma:root="true" ma:fieldsID="032d65f27d964f997332f699a84c93b4" ns2:_="" ns3:_="">
    <xsd:import namespace="98f01fe9-c3f2-4582-9148-d87bd0c242e7"/>
    <xsd:import namespace="1a4ca111-fb50-4812-b8a3-03a4639cc4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2:Date_x0020_Last_x0020_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5" nillable="true" ma:displayName="Date Last Reviewed" ma:format="DateOnly" ma:internalName="Date_x0020_Last_x0020_Review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ca111-fb50-4812-b8a3-03a4639cc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s q m i d = " e 5 f 4 3 c 5 8 - 4 4 5 b - 4 4 9 f - a 1 7 a - 8 9 8 4 9 4 7 9 e c 1 4 "   x m l n s = " h t t p : / / s c h e m a s . m i c r o s o f t . c o m / D a t a M a s h u p " > A A A A A B Q D A A B Q S w M E F A A C A A g A D 3 O U V /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D 3 O U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z l F c o i k e 4 D g A A A B E A A A A T A B w A R m 9 y b X V s Y X M v U 2 V j d G l v b j E u b S C i G A A o o B Q A A A A A A A A A A A A A A A A A A A A A A A A A A A A r T k 0 u y c z P U w i G 0 I b W A F B L A Q I t A B Q A A g A I A A 9 z l F f 2 X + L u p A A A A P c A A A A S A A A A A A A A A A A A A A A A A A A A A A B D b 2 5 m a W c v U G F j a 2 F n Z S 5 4 b W x Q S w E C L Q A U A A I A C A A P c 5 R X D 8 r p q 6 Q A A A D p A A A A E w A A A A A A A A A A A A A A A A D w A A A A W 0 N v b n R l b n R f V H l w Z X N d L n h t b F B L A Q I t A B Q A A g A I A A 9 z l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G 0 N 8 / k l m S L o t I C i n 3 O g O A A A A A A I A A A A A A A N m A A D A A A A A E A A A A H C q s L A M A g 8 4 p m o 8 u h g b E C g A A A A A B I A A A K A A A A A Q A A A A O 7 3 l R E r w + 5 K k a 1 7 S h a k 9 r V A A A A B Z 8 G i b i D w r Q s 3 + w Y P z Y I Y E J 8 Q t / o 9 N H I 5 O Z g m Z Y O x h c l e V B h n q F r Z t W Z 6 C F 0 C E j s W T d m n m L 8 b 3 Z b e d u z F b 6 U T V v W K E k D S h 6 3 H u W 1 x Y m 4 5 A N x Q A A A B N R S B I W z 4 I o U 5 D Q 3 q A I + C 6 A Z y M 0 Q = = < / D a t a M a s h u p > 
</file>

<file path=customXml/itemProps1.xml><?xml version="1.0" encoding="utf-8"?>
<ds:datastoreItem xmlns:ds="http://schemas.openxmlformats.org/officeDocument/2006/customXml" ds:itemID="{010B2B2E-5A1B-430F-B036-9C5BB353F0B3}">
  <ds:schemaRefs>
    <ds:schemaRef ds:uri="http://purl.org/dc/dcmitype/"/>
    <ds:schemaRef ds:uri="http://purl.org/dc/terms/"/>
    <ds:schemaRef ds:uri="http://schemas.microsoft.com/office/2006/metadata/properties"/>
    <ds:schemaRef ds:uri="1a4ca111-fb50-4812-b8a3-03a4639cc404"/>
    <ds:schemaRef ds:uri="98f01fe9-c3f2-4582-9148-d87bd0c242e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8F7904-9154-431C-A4ED-E4A88587BF9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01E5615-412D-4357-9418-BEE333A730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2F58E1-EBA3-49C7-A317-731653F99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1a4ca111-fb50-4812-b8a3-03a4639cc4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0981672-9E9E-48D2-B80E-C90A90EA9F1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Program Webpage &amp; Data Portal</vt:lpstr>
      <vt:lpstr>Section 1, Transaction Overview</vt:lpstr>
      <vt:lpstr>Section 2, Entity1 Ownership</vt:lpstr>
      <vt:lpstr>Section 2, Entity2 Ownership</vt:lpstr>
      <vt:lpstr>Section 3, Entity1 BrdDirectors</vt:lpstr>
      <vt:lpstr>Section 3, Entity2 BrdDirectors</vt:lpstr>
      <vt:lpstr>Section 4, Entity1 Op Locations</vt:lpstr>
      <vt:lpstr>Section 4, Entity2 Op Locations</vt:lpstr>
      <vt:lpstr>Section 5, Entity1 Staff</vt:lpstr>
      <vt:lpstr>Section 5, Entity2 Staff</vt:lpstr>
      <vt:lpstr>Section 6, Entity1 Services</vt:lpstr>
      <vt:lpstr>Section 6, Entity2 Services</vt:lpstr>
      <vt:lpstr>Section 7, Entity1 Service Area</vt:lpstr>
      <vt:lpstr>Section 7, Entity2 Service Area</vt:lpstr>
      <vt:lpstr>Section 8, Entity1 Revenue</vt:lpstr>
      <vt:lpstr>Section 8, Entity2 Revenue</vt:lpstr>
      <vt:lpstr>Definitions</vt:lpstr>
      <vt:lpstr>Reference Values</vt:lpstr>
      <vt:lpstr>'Section 5, Entity2 Staff'!Code_0601</vt:lpstr>
      <vt:lpstr>Code_0601</vt:lpstr>
      <vt:lpstr>TitleRegion1.a2.c15.2</vt:lpstr>
      <vt:lpstr>TitleRegion10.a2.f50.11</vt:lpstr>
      <vt:lpstr>TitleRegion11.a2.f50.12</vt:lpstr>
      <vt:lpstr>TitleRegion12.a2.f50.13</vt:lpstr>
      <vt:lpstr>TitleRegion13.a2.f50.14</vt:lpstr>
      <vt:lpstr>TitleRegion14.a2.j50.15</vt:lpstr>
      <vt:lpstr>TitleRegion15.a2.j50.16</vt:lpstr>
      <vt:lpstr>TitleRegion2.a2.c15.3</vt:lpstr>
      <vt:lpstr>TitleRegion3.a2.c15.4</vt:lpstr>
      <vt:lpstr>TitleRegion4.a2.c15.5</vt:lpstr>
      <vt:lpstr>TitleRegion5.a2.c15.6</vt:lpstr>
      <vt:lpstr>TitleRegion6.a2.g50.7</vt:lpstr>
      <vt:lpstr>TitleRegion7.a2.g50.8</vt:lpstr>
      <vt:lpstr>TitleRegion8.a2.h50.9</vt:lpstr>
      <vt:lpstr>TitleRegion9.a2.h50.10</vt:lpstr>
      <vt:lpstr>Type</vt:lpstr>
    </vt:vector>
  </TitlesOfParts>
  <Manager/>
  <Company>Minnesota 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Healthcare Transaction Workbook 145D.02 MDH</dc:title>
  <dc:subject/>
  <dc:creator>Mike;MDH Health Economics Program</dc:creator>
  <cp:keywords/>
  <dc:description/>
  <cp:lastModifiedBy>Foster, Morgan (MDH)</cp:lastModifiedBy>
  <cp:revision/>
  <dcterms:created xsi:type="dcterms:W3CDTF">2023-12-07T15:59:49Z</dcterms:created>
  <dcterms:modified xsi:type="dcterms:W3CDTF">2024-04-26T19:44:00Z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0x010100108B24183E5CB947AAF501D395BB181A</vt:lpwstr>
  </property>
  <property fmtid="{D5CDD505-2E9C-101B-9397-08002B2CF9AE}" pid="3" name="_dlc_DocIdItemGuid">
    <vt:lpwstr>3691382a-016f-4422-8eab-04bd530b9522</vt:lpwstr>
  </property>
</Properties>
</file>