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IA\POOL\www\docs\data\economics\chartbook\docs\"/>
    </mc:Choice>
  </mc:AlternateContent>
  <bookViews>
    <workbookView xWindow="0" yWindow="1545" windowWidth="17280" windowHeight="5475"/>
  </bookViews>
  <sheets>
    <sheet name="Net Income by Product Line" sheetId="37" r:id="rId1"/>
    <sheet name="Net Income by Product Line PMPM" sheetId="38" r:id="rId2"/>
    <sheet name="HMO Profitability by Product" sheetId="39" r:id="rId3"/>
    <sheet name="MMOS by Product Line" sheetId="27" r:id="rId4"/>
    <sheet name="Covered Lives by Product Line" sheetId="28" r:id="rId5"/>
    <sheet name="Total by Company" sheetId="29" r:id="rId6"/>
    <sheet name="Commercial by Company" sheetId="30" r:id="rId7"/>
    <sheet name="PMAP by Company" sheetId="23" r:id="rId8"/>
    <sheet name="MNCare by Company" sheetId="31" r:id="rId9"/>
    <sheet name="Medicare by Company" sheetId="33" r:id="rId10"/>
    <sheet name="MSC+, MSHO, SNBC by Company" sheetId="32" r:id="rId11"/>
    <sheet name="Age and Company" sheetId="35" r:id="rId12"/>
  </sheets>
  <externalReferences>
    <externalReference r:id="rId13"/>
  </externalReferences>
  <definedNames>
    <definedName name="_xlnm.Print_Titles" localSheetId="11">'Age and Company'!$5:$6</definedName>
    <definedName name="_xlnm.Print_Titles" localSheetId="6">'Commercial by Company'!$4:$5</definedName>
    <definedName name="_xlnm.Print_Titles" localSheetId="4">'Covered Lives by Product Line'!$4:$5</definedName>
    <definedName name="_xlnm.Print_Titles" localSheetId="2">'HMO Profitability by Product'!$5:$5</definedName>
    <definedName name="_xlnm.Print_Titles" localSheetId="9">'Medicare by Company'!$4:$5</definedName>
    <definedName name="_xlnm.Print_Titles" localSheetId="3">'MMOS by Product Line'!$4:$5</definedName>
    <definedName name="_xlnm.Print_Titles" localSheetId="8">'MNCare by Company'!$4:$5</definedName>
    <definedName name="_xlnm.Print_Titles" localSheetId="10">'MSC+, MSHO, SNBC by Company'!$4:$5</definedName>
    <definedName name="_xlnm.Print_Titles" localSheetId="0">'Net Income by Product Line'!$5:$5</definedName>
    <definedName name="_xlnm.Print_Titles" localSheetId="1">'Net Income by Product Line PMPM'!$5:$5</definedName>
    <definedName name="_xlnm.Print_Titles" localSheetId="7">'PMAP by Company'!$4:$5</definedName>
    <definedName name="_xlnm.Print_Titles" localSheetId="5">'Total by Company'!$4:$5</definedName>
  </definedNames>
  <calcPr calcId="162913"/>
</workbook>
</file>

<file path=xl/calcChain.xml><?xml version="1.0" encoding="utf-8"?>
<calcChain xmlns="http://schemas.openxmlformats.org/spreadsheetml/2006/main">
  <c r="F11" i="37" l="1"/>
  <c r="E11" i="37"/>
  <c r="D11" i="37"/>
  <c r="C11" i="37"/>
  <c r="B11" i="37"/>
  <c r="F7" i="28" l="1"/>
  <c r="F14" i="28" s="1"/>
  <c r="B7" i="28"/>
  <c r="B14" i="28" s="1"/>
  <c r="F7" i="27"/>
  <c r="F14" i="27" s="1"/>
  <c r="B7" i="27"/>
  <c r="B14" i="27" s="1"/>
  <c r="C7" i="27" l="1"/>
  <c r="C14" i="27" s="1"/>
  <c r="D7" i="27"/>
  <c r="D14" i="27" s="1"/>
  <c r="E7" i="27"/>
  <c r="E14" i="27" s="1"/>
  <c r="C7" i="28"/>
  <c r="C14" i="28" s="1"/>
  <c r="D7" i="28"/>
  <c r="D14" i="28" s="1"/>
  <c r="E7" i="28"/>
  <c r="E14" i="28" s="1"/>
</calcChain>
</file>

<file path=xl/sharedStrings.xml><?xml version="1.0" encoding="utf-8"?>
<sst xmlns="http://schemas.openxmlformats.org/spreadsheetml/2006/main" count="202" uniqueCount="62">
  <si>
    <t>All HMOs</t>
  </si>
  <si>
    <t>Change from Previous Year</t>
  </si>
  <si>
    <t>Source: MDH Health Economics Program analysis of MDH Health Economics Program analysis of Minnesota Supplement #6 HMO report.</t>
  </si>
  <si>
    <t>Minnesota HMO Member Months by Product Line, Select Years</t>
  </si>
  <si>
    <t>Commercial</t>
  </si>
  <si>
    <t>PMAP</t>
  </si>
  <si>
    <t>MNCare</t>
  </si>
  <si>
    <t>Medicare</t>
  </si>
  <si>
    <t>MSC+, MSHO, and SNBC</t>
  </si>
  <si>
    <t>All Other</t>
  </si>
  <si>
    <t>Total</t>
  </si>
  <si>
    <t>Minnesota HMO Enrollment by Product Line, Select Years</t>
  </si>
  <si>
    <t>Public Programs</t>
  </si>
  <si>
    <t>Blue Plus</t>
  </si>
  <si>
    <t>Group Health</t>
  </si>
  <si>
    <t>HealthPartners, Inc.</t>
  </si>
  <si>
    <t>Hennepin Health</t>
  </si>
  <si>
    <t>Medica Health Plan</t>
  </si>
  <si>
    <t>PreferredOne Community Health Plan</t>
  </si>
  <si>
    <t>Sanford</t>
  </si>
  <si>
    <t>UCare</t>
  </si>
  <si>
    <t xml:space="preserve">Enrollment figures are as of December 31st of each year; excludes residents with an unknown county of residence. Minnesota products only. Medica no longer accepted enrollment for Medical Assistance/MinnesotaCare Families and Children effective May 1, 2017. </t>
  </si>
  <si>
    <t xml:space="preserve">Enrollment figures are as of December 31st of each year; excludes residents with an unknown county of residence. Minnesota products only. </t>
  </si>
  <si>
    <t>Gundersen Lutheran</t>
  </si>
  <si>
    <t>Enrollment figures are as of December 31st of each year; excludes residents with an unknown county of residence. Minnesota products only. Medica no longer accepted enrollment for Medical Assistance/MinnesotaCare Families and Children effective May 1, 2017. Program definitions are included on slide 3 of Chartbook 7.</t>
  </si>
  <si>
    <t>Enrollment figures are as of December 31st of each year; excludes residents with an unknown county of residence. Minnesota products only. Program definitions are included on slide 3 of Chartbook 7.</t>
  </si>
  <si>
    <t xml:space="preserve">Enrollment figures are as of December 31st of each year; excludes residents with an unknown county of residence. Includes All Other product enrollment. Minnesota products only. Medica no longer accepted enrollment for Medical Assistance/MinnesotaCare Families and Children effective May 1, 2017. </t>
  </si>
  <si>
    <t>&lt;15</t>
  </si>
  <si>
    <t>15-29</t>
  </si>
  <si>
    <t>30-44</t>
  </si>
  <si>
    <t>45-54</t>
  </si>
  <si>
    <t>55-64</t>
  </si>
  <si>
    <t>65+</t>
  </si>
  <si>
    <t>Enrollment figures are as of December 31st of each year. Includes health plan members that are non-Minnesota residents.</t>
  </si>
  <si>
    <t>Medica Health Plans</t>
  </si>
  <si>
    <t>PMAP: Prepaid Medical Assistance Program</t>
  </si>
  <si>
    <t>MSHO: Minnesota Senior Health Options</t>
  </si>
  <si>
    <t>SNBC: Special Needs Basic Care</t>
  </si>
  <si>
    <t>Medicare: Medicare Choice, Medicare Cost, and Medicare Advantage plans</t>
  </si>
  <si>
    <t>Program Definitions:</t>
  </si>
  <si>
    <t>Source: MDH Health Economics Program analysis of MDH Health Economics Program analysis of Minnesota Supplement #1 HMO report. Minnesota Products Only.</t>
  </si>
  <si>
    <t xml:space="preserve">All Other: Medicare Supplement and Select products. </t>
  </si>
  <si>
    <t>Source: MDH Health Economics Program analysis of MDH Health Economics Program analysis of Minnesota Supplement #1 HMO report.</t>
  </si>
  <si>
    <t>Minnesota HMO Net Income By Product Year and By Product Line ($ in Millions)</t>
  </si>
  <si>
    <t>Minnesota HMO Net Income Per Member Per Month By Product Year and by Product Line</t>
  </si>
  <si>
    <t>Minnesota HMO Profitability By Product Year and by Product Line</t>
  </si>
  <si>
    <t>Product Line</t>
  </si>
  <si>
    <t xml:space="preserve">Minnesota products only. Excludes Administrative Services’ Net Income and Revenue. The total includes “other” coverage not listed (Medicare Supplement and Medicare Select), and had net income as percent of revenue ranging from -7.5 to 11.3 percent between 2013-2017. MSC+ data prior to 2017 was not consistently broken out by health plan companies and is included in the MSC+ category, as able. </t>
  </si>
  <si>
    <t>MSC+: Minnesota Senior Care Plus. MSC+ data prior to 2017 was not consistently broken out by health plan companies prior to 2017 and is included in the MSC+ category, as able.</t>
  </si>
  <si>
    <t>Enrollment figures are as of December 31st of each year; excludes residents with an unknown county of residence. Minnesota products only. Medica no longer accepted enrollment for Medical Assistance/MinnesotaCare Families and Children effective May 1, 2017. MSC+ data prior to 2017 was not consistently broken out by health plan companies and is included in the MSC+ category, as able. Program definitions are included on slide 3 of Chartbook 7.</t>
  </si>
  <si>
    <t xml:space="preserve">Minnesota products only. Excludes Administrative Services’ Net Income and Revenue. The total includes “other” coverage not listed (Medicare Supplement and Medicare Select), and represented 1.0 to 6.7 percent of aggregate net HMO revenues between 2013-2017. MSC+ data prior to 2017 was not consistently broken out by health plan companies and is included in the MSC+ category, as able.  </t>
  </si>
  <si>
    <t>Health Plan Company</t>
  </si>
  <si>
    <t>Enrollment in Minnesota HMOs by Health Plan Company and Age</t>
  </si>
  <si>
    <t>Total Enrollment in Minnesota HMOs by Health Plan Company, Select Years</t>
  </si>
  <si>
    <t>Commercial Enrollment in Minnesota HMOs by Health Plan Company, Select Years</t>
  </si>
  <si>
    <t>PMAP Enrollment in Minnesota HMOs by Health Plan Company, Select Years</t>
  </si>
  <si>
    <t>MinnesotaCare Enrollment in Minnesota HMOs by Health Plan Company, Select Years</t>
  </si>
  <si>
    <t>Medicare Enrollment in Minnesota HMOs by Health Plan Company, Select Years</t>
  </si>
  <si>
    <t>MSC+, MSHO, and SNBC Enrollment in Minnesota HMOs by Health Plan Company, Select Years</t>
  </si>
  <si>
    <t>In 2014, under the Affordable Care Act (ACA), eligibility for Medical Assistance increased to all childless adults, parents and caretakers, and children (aged 19 to 20) with incomes at or below 133 percent FPG, and children (aged 2 to 18) with incomes at or below 275 percent FPG. MinnesotaCare eligibility was limited to adults with incomes up to 200 percent FPG. As a result, Medical Assistance enrollment grew, and some MinnesotaCare enrollees qualified for Medical Assistance, causing a decline in MinnesotaCare enrollment.</t>
  </si>
  <si>
    <t>Other</t>
  </si>
  <si>
    <t xml:space="preserve">Minnesota products only. Excludes Administrative Services’ Net Income and Revenue. Other coverage includes Medicare Supplement and Medicare Select. MSC+ data prior to 2017 was not consistently broken out by health plan companies and is included in the MSC+ category, as 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</si>
</sst>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quot;$&quot;#,##0.0_);\(&quot;$&quot;#,##0.0\)"/>
  </numFmts>
  <fonts count="8" x14ac:knownFonts="1">
    <font>
      <sz val="12"/>
      <name val="Times New Roman"/>
    </font>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2"/>
      <name val="Times New Roman"/>
      <family val="1"/>
    </font>
    <font>
      <sz val="12"/>
      <name val="Times New Roman"/>
      <family val="1"/>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44" fontId="7" fillId="0" borderId="0" applyFont="0" applyFill="0" applyBorder="0" applyAlignment="0" applyProtection="0"/>
  </cellStyleXfs>
  <cellXfs count="56">
    <xf numFmtId="0" fontId="0" fillId="0" borderId="0" xfId="0"/>
    <xf numFmtId="0" fontId="5" fillId="0" borderId="0" xfId="0" applyFont="1"/>
    <xf numFmtId="0" fontId="4" fillId="0" borderId="0" xfId="0" applyFont="1" applyBorder="1"/>
    <xf numFmtId="165" fontId="4" fillId="0" borderId="0" xfId="1" applyNumberFormat="1" applyFont="1" applyBorder="1" applyAlignment="1">
      <alignment horizontal="right"/>
    </xf>
    <xf numFmtId="0" fontId="4" fillId="0" borderId="0" xfId="0" applyFont="1" applyAlignment="1">
      <alignment horizontal="center"/>
    </xf>
    <xf numFmtId="167" fontId="5" fillId="0" borderId="0" xfId="3" applyNumberFormat="1" applyFont="1" applyBorder="1"/>
    <xf numFmtId="167" fontId="4" fillId="0" borderId="1" xfId="3" applyNumberFormat="1" applyFont="1" applyBorder="1"/>
    <xf numFmtId="0" fontId="4" fillId="0" borderId="2" xfId="0" applyFont="1" applyBorder="1" applyAlignment="1">
      <alignment horizontal="center" wrapText="1"/>
    </xf>
    <xf numFmtId="0" fontId="4" fillId="0" borderId="0" xfId="0" applyFont="1" applyBorder="1" applyAlignment="1">
      <alignment horizontal="center"/>
    </xf>
    <xf numFmtId="0" fontId="5" fillId="0" borderId="0" xfId="0" applyFont="1" applyBorder="1" applyAlignment="1"/>
    <xf numFmtId="0" fontId="2" fillId="0" borderId="0" xfId="0" applyFont="1" applyBorder="1"/>
    <xf numFmtId="0" fontId="4" fillId="0" borderId="2" xfId="0" applyFont="1" applyBorder="1" applyAlignment="1">
      <alignment horizontal="left" wrapText="1"/>
    </xf>
    <xf numFmtId="0" fontId="3" fillId="0" borderId="1" xfId="0" applyFont="1" applyBorder="1"/>
    <xf numFmtId="0" fontId="4" fillId="0" borderId="0" xfId="0" applyFont="1" applyBorder="1" applyAlignment="1">
      <alignment horizontal="left" wrapText="1"/>
    </xf>
    <xf numFmtId="0" fontId="4" fillId="0" borderId="0" xfId="0" applyFont="1" applyBorder="1" applyAlignment="1">
      <alignment horizontal="center" wrapText="1"/>
    </xf>
    <xf numFmtId="0" fontId="5" fillId="0" borderId="0" xfId="0" applyFont="1" applyBorder="1"/>
    <xf numFmtId="0" fontId="4" fillId="0" borderId="1" xfId="0" applyFont="1" applyBorder="1" applyAlignment="1">
      <alignment horizontal="center"/>
    </xf>
    <xf numFmtId="0" fontId="5" fillId="0" borderId="1" xfId="0" applyFont="1" applyBorder="1" applyAlignment="1"/>
    <xf numFmtId="0" fontId="2" fillId="0" borderId="3" xfId="0" applyFont="1" applyBorder="1"/>
    <xf numFmtId="7" fontId="5" fillId="0" borderId="3" xfId="0" applyNumberFormat="1" applyFont="1" applyBorder="1"/>
    <xf numFmtId="7" fontId="5" fillId="0" borderId="0" xfId="0" applyNumberFormat="1" applyFont="1" applyBorder="1"/>
    <xf numFmtId="7" fontId="4" fillId="0" borderId="1" xfId="0" applyNumberFormat="1" applyFont="1" applyBorder="1"/>
    <xf numFmtId="0" fontId="1" fillId="0" borderId="0" xfId="0" applyFont="1" applyBorder="1"/>
    <xf numFmtId="166" fontId="5" fillId="0" borderId="0" xfId="2" applyNumberFormat="1" applyFont="1" applyBorder="1"/>
    <xf numFmtId="166" fontId="5" fillId="0" borderId="0" xfId="0" applyNumberFormat="1" applyFont="1" applyBorder="1"/>
    <xf numFmtId="166" fontId="4" fillId="0" borderId="1" xfId="2" applyNumberFormat="1" applyFont="1" applyBorder="1"/>
    <xf numFmtId="166" fontId="5" fillId="0" borderId="3" xfId="2" applyNumberFormat="1" applyFont="1" applyBorder="1"/>
    <xf numFmtId="165" fontId="4" fillId="0" borderId="0" xfId="1" applyNumberFormat="1" applyFont="1" applyBorder="1"/>
    <xf numFmtId="0" fontId="5" fillId="0" borderId="0" xfId="0" applyFont="1" applyBorder="1" applyAlignment="1">
      <alignment horizontal="left" indent="1"/>
    </xf>
    <xf numFmtId="165" fontId="5" fillId="0" borderId="0" xfId="1" applyNumberFormat="1" applyFont="1" applyBorder="1"/>
    <xf numFmtId="164" fontId="5" fillId="0" borderId="0" xfId="0" applyNumberFormat="1" applyFont="1" applyBorder="1" applyAlignment="1">
      <alignment horizontal="right"/>
    </xf>
    <xf numFmtId="0" fontId="5" fillId="0" borderId="0" xfId="0" applyFont="1" applyBorder="1" applyAlignment="1">
      <alignment horizontal="left" wrapText="1"/>
    </xf>
    <xf numFmtId="0" fontId="4" fillId="0" borderId="0" xfId="0" applyFont="1" applyBorder="1" applyAlignment="1">
      <alignment wrapText="1"/>
    </xf>
    <xf numFmtId="0" fontId="4" fillId="0" borderId="1" xfId="0" applyFont="1" applyBorder="1"/>
    <xf numFmtId="165" fontId="4" fillId="0" borderId="1" xfId="1" applyNumberFormat="1" applyFont="1" applyBorder="1" applyAlignment="1">
      <alignment horizontal="right"/>
    </xf>
    <xf numFmtId="0" fontId="4" fillId="0" borderId="3" xfId="0" applyFont="1" applyBorder="1"/>
    <xf numFmtId="165" fontId="4" fillId="0" borderId="3" xfId="1" applyNumberFormat="1" applyFont="1" applyBorder="1"/>
    <xf numFmtId="165" fontId="5" fillId="0" borderId="0" xfId="1" applyNumberFormat="1" applyFont="1" applyBorder="1" applyAlignment="1">
      <alignment horizontal="right"/>
    </xf>
    <xf numFmtId="165" fontId="5" fillId="0" borderId="0" xfId="1" applyNumberFormat="1" applyFont="1" applyBorder="1" applyAlignment="1">
      <alignment horizontal="center"/>
    </xf>
    <xf numFmtId="0" fontId="5" fillId="0" borderId="3" xfId="0" applyFont="1" applyBorder="1"/>
    <xf numFmtId="165" fontId="5" fillId="0" borderId="3" xfId="1" applyNumberFormat="1" applyFont="1" applyBorder="1" applyAlignment="1">
      <alignment horizontal="right"/>
    </xf>
    <xf numFmtId="166" fontId="4" fillId="0" borderId="1" xfId="2" applyNumberFormat="1" applyFont="1" applyBorder="1" applyAlignment="1">
      <alignment horizontal="right"/>
    </xf>
    <xf numFmtId="165" fontId="4" fillId="0" borderId="0" xfId="1" applyNumberFormat="1" applyFont="1" applyBorder="1" applyAlignment="1">
      <alignment horizontal="center"/>
    </xf>
    <xf numFmtId="166" fontId="5" fillId="0" borderId="0" xfId="2" applyNumberFormat="1" applyFont="1" applyBorder="1" applyAlignment="1">
      <alignment horizontal="center"/>
    </xf>
    <xf numFmtId="166" fontId="5" fillId="0" borderId="3" xfId="2" applyNumberFormat="1" applyFont="1" applyBorder="1" applyAlignment="1">
      <alignment horizontal="center"/>
    </xf>
    <xf numFmtId="166" fontId="4" fillId="0" borderId="1" xfId="2" applyNumberFormat="1" applyFont="1" applyBorder="1" applyAlignment="1">
      <alignment horizontal="center"/>
    </xf>
    <xf numFmtId="0" fontId="5" fillId="0" borderId="0" xfId="0" applyFont="1" applyAlignment="1">
      <alignment horizontal="left"/>
    </xf>
    <xf numFmtId="0" fontId="4" fillId="0" borderId="0" xfId="0" applyFont="1" applyBorder="1" applyAlignment="1">
      <alignment horizontal="center"/>
    </xf>
    <xf numFmtId="0" fontId="5" fillId="0" borderId="0" xfId="0" applyFont="1" applyBorder="1" applyAlignment="1"/>
    <xf numFmtId="0" fontId="5" fillId="0" borderId="0" xfId="0" applyFont="1" applyAlignment="1">
      <alignment horizontal="left" wrapText="1"/>
    </xf>
    <xf numFmtId="0" fontId="5" fillId="0" borderId="0" xfId="0" applyFont="1" applyBorder="1" applyAlignment="1">
      <alignment horizontal="left" wrapText="1"/>
    </xf>
    <xf numFmtId="0" fontId="5" fillId="0" borderId="0" xfId="0" applyFont="1" applyBorder="1" applyAlignment="1">
      <alignment horizontal="left"/>
    </xf>
    <xf numFmtId="0" fontId="3" fillId="0" borderId="1" xfId="0" applyFont="1" applyBorder="1" applyAlignment="1">
      <alignment horizontal="center" vertical="center"/>
    </xf>
    <xf numFmtId="0" fontId="4" fillId="0" borderId="1" xfId="0" applyFont="1" applyBorder="1" applyAlignment="1"/>
    <xf numFmtId="0" fontId="4" fillId="0" borderId="0" xfId="0" applyFont="1" applyBorder="1" applyAlignment="1">
      <alignment horizontal="left" wrapText="1"/>
    </xf>
    <xf numFmtId="0" fontId="3" fillId="0" borderId="0" xfId="0" applyFont="1" applyBorder="1" applyAlignment="1">
      <alignment horizontal="center" vertic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teams/MDH/bureaus/pqcb/hpd/hep/acc/Chartbooks/Section%207%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5"/>
      <sheetName val="2016"/>
      <sheetName val="Health Plan Co Market Shares"/>
      <sheetName val="Loss Ratios"/>
      <sheetName val="Financial Statistics"/>
      <sheetName val="Enrollment"/>
    </sheetNames>
    <sheetDataSet>
      <sheetData sheetId="0"/>
      <sheetData sheetId="1"/>
      <sheetData sheetId="2"/>
      <sheetData sheetId="3"/>
      <sheetData sheetId="4"/>
      <sheetData sheetId="5">
        <row r="37">
          <cell r="G37">
            <v>2931679.0500000007</v>
          </cell>
        </row>
        <row r="38">
          <cell r="G38">
            <v>20231760.25</v>
          </cell>
        </row>
        <row r="39">
          <cell r="G39">
            <v>-14238442.649999999</v>
          </cell>
        </row>
        <row r="40">
          <cell r="G40">
            <v>3700874.01</v>
          </cell>
        </row>
        <row r="41">
          <cell r="G41">
            <v>7030391.7999999998</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3"/>
  <sheetViews>
    <sheetView tabSelected="1" zoomScaleNormal="100" workbookViewId="0">
      <selection activeCell="B29" sqref="B29"/>
    </sheetView>
  </sheetViews>
  <sheetFormatPr defaultColWidth="9" defaultRowHeight="15" x14ac:dyDescent="0.25"/>
  <cols>
    <col min="1" max="1" width="43.125" style="1" customWidth="1"/>
    <col min="2" max="6" width="12.25" style="1" customWidth="1"/>
    <col min="7" max="16384" width="9" style="1"/>
  </cols>
  <sheetData>
    <row r="3" spans="1:6" x14ac:dyDescent="0.25">
      <c r="A3" s="47" t="s">
        <v>43</v>
      </c>
      <c r="B3" s="47"/>
      <c r="C3" s="47"/>
      <c r="D3" s="47"/>
      <c r="E3" s="48"/>
      <c r="F3" s="48"/>
    </row>
    <row r="4" spans="1:6" ht="15.75" thickBot="1" x14ac:dyDescent="0.3">
      <c r="A4" s="8"/>
      <c r="B4" s="8"/>
      <c r="C4" s="8"/>
      <c r="D4" s="8"/>
      <c r="E4" s="9"/>
      <c r="F4" s="9"/>
    </row>
    <row r="5" spans="1:6" s="4" customFormat="1" ht="16.5" customHeight="1" x14ac:dyDescent="0.25">
      <c r="A5" s="11" t="s">
        <v>46</v>
      </c>
      <c r="B5" s="7">
        <v>2013</v>
      </c>
      <c r="C5" s="7">
        <v>2014</v>
      </c>
      <c r="D5" s="7">
        <v>2015</v>
      </c>
      <c r="E5" s="7">
        <v>2016</v>
      </c>
      <c r="F5" s="7">
        <v>2017</v>
      </c>
    </row>
    <row r="6" spans="1:6" ht="13.5" customHeight="1" x14ac:dyDescent="0.25">
      <c r="A6" s="10" t="s">
        <v>4</v>
      </c>
      <c r="B6" s="5">
        <v>13.84951809</v>
      </c>
      <c r="C6" s="5">
        <v>5.5646594499999988</v>
      </c>
      <c r="D6" s="5">
        <v>-24.221320640000002</v>
      </c>
      <c r="E6" s="5">
        <v>-43.443912670000003</v>
      </c>
      <c r="F6" s="5">
        <v>52.496397760000001</v>
      </c>
    </row>
    <row r="7" spans="1:6" ht="13.5" customHeight="1" x14ac:dyDescent="0.25">
      <c r="A7" s="10" t="s">
        <v>5</v>
      </c>
      <c r="B7" s="5">
        <v>64.333419000000006</v>
      </c>
      <c r="C7" s="5">
        <v>125.890204</v>
      </c>
      <c r="D7" s="5">
        <v>251.31466599999999</v>
      </c>
      <c r="E7" s="5">
        <v>-304.83354500000002</v>
      </c>
      <c r="F7" s="5">
        <v>-39.877620999999998</v>
      </c>
    </row>
    <row r="8" spans="1:6" ht="13.5" customHeight="1" x14ac:dyDescent="0.25">
      <c r="A8" s="10" t="s">
        <v>6</v>
      </c>
      <c r="B8" s="5">
        <v>31.733440999999999</v>
      </c>
      <c r="C8" s="5">
        <v>37.018459999999997</v>
      </c>
      <c r="D8" s="5">
        <v>33.529947999999997</v>
      </c>
      <c r="E8" s="5">
        <v>-39.804822000000001</v>
      </c>
      <c r="F8" s="5">
        <v>-11.433424</v>
      </c>
    </row>
    <row r="9" spans="1:6" ht="13.5" customHeight="1" x14ac:dyDescent="0.25">
      <c r="A9" s="10" t="s">
        <v>7</v>
      </c>
      <c r="B9" s="5">
        <v>58.330756000000001</v>
      </c>
      <c r="C9" s="5">
        <v>37.193477999999999</v>
      </c>
      <c r="D9" s="5">
        <v>-50.724311</v>
      </c>
      <c r="E9" s="5">
        <v>5.9568770000000004</v>
      </c>
      <c r="F9" s="5">
        <v>75.581688999999997</v>
      </c>
    </row>
    <row r="10" spans="1:6" ht="13.5" customHeight="1" x14ac:dyDescent="0.25">
      <c r="A10" s="10" t="s">
        <v>8</v>
      </c>
      <c r="B10" s="5">
        <v>54.787813</v>
      </c>
      <c r="C10" s="5">
        <v>74.900863999999999</v>
      </c>
      <c r="D10" s="5">
        <v>20.401159</v>
      </c>
      <c r="E10" s="5">
        <v>19.102264999999999</v>
      </c>
      <c r="F10" s="5">
        <v>121.031289</v>
      </c>
    </row>
    <row r="11" spans="1:6" ht="13.5" customHeight="1" x14ac:dyDescent="0.25">
      <c r="A11" s="22" t="s">
        <v>60</v>
      </c>
      <c r="B11" s="5">
        <f>'[1]Financial Statistics'!$G$37/1000000</f>
        <v>2.931679050000001</v>
      </c>
      <c r="C11" s="5">
        <f>'[1]Financial Statistics'!$G$38/1000000</f>
        <v>20.231760250000001</v>
      </c>
      <c r="D11" s="5">
        <f>'[1]Financial Statistics'!$G$39/1000000</f>
        <v>-14.238442649999998</v>
      </c>
      <c r="E11" s="5">
        <f>'[1]Financial Statistics'!$G$40/1000000</f>
        <v>3.7008740099999997</v>
      </c>
      <c r="F11" s="5">
        <f>'[1]Financial Statistics'!$G$41/1000000</f>
        <v>7.0303917999999994</v>
      </c>
    </row>
    <row r="12" spans="1:6" ht="19.5" customHeight="1" thickBot="1" x14ac:dyDescent="0.3">
      <c r="A12" s="12" t="s">
        <v>0</v>
      </c>
      <c r="B12" s="6">
        <v>225.96662614000002</v>
      </c>
      <c r="C12" s="6">
        <v>300.79942569999997</v>
      </c>
      <c r="D12" s="6">
        <v>216.06169871</v>
      </c>
      <c r="E12" s="6">
        <v>-359.32226366000003</v>
      </c>
      <c r="F12" s="6">
        <v>204.82872255999999</v>
      </c>
    </row>
    <row r="13" spans="1:6" ht="13.5" customHeight="1" x14ac:dyDescent="0.25"/>
    <row r="14" spans="1:6" ht="13.5" customHeight="1" x14ac:dyDescent="0.25">
      <c r="A14" s="1" t="s">
        <v>42</v>
      </c>
    </row>
    <row r="15" spans="1:6" ht="51.75" customHeight="1" x14ac:dyDescent="0.25">
      <c r="A15" s="49" t="s">
        <v>61</v>
      </c>
      <c r="B15" s="49"/>
      <c r="C15" s="49"/>
      <c r="D15" s="49"/>
      <c r="E15" s="49"/>
      <c r="F15" s="49"/>
    </row>
    <row r="17" spans="1:6" x14ac:dyDescent="0.25">
      <c r="A17" s="49" t="s">
        <v>39</v>
      </c>
      <c r="B17" s="49"/>
      <c r="C17" s="49"/>
      <c r="D17" s="49"/>
      <c r="E17" s="49"/>
      <c r="F17" s="49"/>
    </row>
    <row r="18" spans="1:6" x14ac:dyDescent="0.25">
      <c r="A18" s="46" t="s">
        <v>35</v>
      </c>
      <c r="B18" s="46"/>
      <c r="C18" s="46"/>
      <c r="D18" s="46"/>
      <c r="E18" s="46"/>
      <c r="F18" s="46"/>
    </row>
    <row r="19" spans="1:6" x14ac:dyDescent="0.25">
      <c r="A19" s="49" t="s">
        <v>48</v>
      </c>
      <c r="B19" s="49"/>
      <c r="C19" s="49"/>
      <c r="D19" s="49"/>
      <c r="E19" s="49"/>
      <c r="F19" s="49"/>
    </row>
    <row r="20" spans="1:6" x14ac:dyDescent="0.25">
      <c r="A20" s="46" t="s">
        <v>36</v>
      </c>
      <c r="B20" s="46"/>
      <c r="C20" s="46"/>
      <c r="D20" s="46"/>
      <c r="E20" s="46"/>
      <c r="F20" s="46"/>
    </row>
    <row r="21" spans="1:6" x14ac:dyDescent="0.25">
      <c r="A21" s="46" t="s">
        <v>37</v>
      </c>
      <c r="B21" s="46"/>
      <c r="C21" s="46"/>
      <c r="D21" s="46"/>
      <c r="E21" s="46"/>
      <c r="F21" s="46"/>
    </row>
    <row r="22" spans="1:6" x14ac:dyDescent="0.25">
      <c r="A22" s="46" t="s">
        <v>38</v>
      </c>
      <c r="B22" s="46"/>
      <c r="C22" s="46"/>
      <c r="D22" s="46"/>
      <c r="E22" s="46"/>
      <c r="F22" s="46"/>
    </row>
    <row r="23" spans="1:6" x14ac:dyDescent="0.25">
      <c r="A23" s="46" t="s">
        <v>41</v>
      </c>
      <c r="B23" s="46"/>
      <c r="C23" s="46"/>
      <c r="D23" s="46"/>
      <c r="E23" s="46"/>
      <c r="F23" s="46"/>
    </row>
  </sheetData>
  <mergeCells count="9">
    <mergeCell ref="A20:F20"/>
    <mergeCell ref="A21:F21"/>
    <mergeCell ref="A22:F22"/>
    <mergeCell ref="A23:F23"/>
    <mergeCell ref="A3:F3"/>
    <mergeCell ref="A15:F15"/>
    <mergeCell ref="A17:F17"/>
    <mergeCell ref="A18:F18"/>
    <mergeCell ref="A19:F19"/>
  </mergeCells>
  <printOptions horizontalCentered="1"/>
  <pageMargins left="0.25" right="0.25" top="0.79166666666666696"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57</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11193</v>
      </c>
      <c r="C6" s="40">
        <v>8339</v>
      </c>
      <c r="D6" s="40">
        <v>0</v>
      </c>
      <c r="E6" s="40">
        <v>0</v>
      </c>
      <c r="F6" s="40">
        <v>0</v>
      </c>
    </row>
    <row r="7" spans="1:6" ht="13.5" customHeight="1" x14ac:dyDescent="0.25">
      <c r="A7" s="15" t="s">
        <v>14</v>
      </c>
      <c r="B7" s="37">
        <v>45924</v>
      </c>
      <c r="C7" s="37">
        <v>47289</v>
      </c>
      <c r="D7" s="37">
        <v>48800</v>
      </c>
      <c r="E7" s="37">
        <v>53015</v>
      </c>
      <c r="F7" s="38">
        <v>56821</v>
      </c>
    </row>
    <row r="8" spans="1:6" ht="13.5" customHeight="1" x14ac:dyDescent="0.25">
      <c r="A8" s="15" t="s">
        <v>23</v>
      </c>
      <c r="B8" s="37">
        <v>366</v>
      </c>
      <c r="C8" s="37">
        <v>593</v>
      </c>
      <c r="D8" s="37">
        <v>663</v>
      </c>
      <c r="E8" s="37">
        <v>717</v>
      </c>
      <c r="F8" s="37">
        <v>743</v>
      </c>
    </row>
    <row r="9" spans="1:6" ht="13.5" customHeight="1" x14ac:dyDescent="0.25">
      <c r="A9" s="15" t="s">
        <v>15</v>
      </c>
      <c r="B9" s="37">
        <v>31</v>
      </c>
      <c r="C9" s="37">
        <v>42</v>
      </c>
      <c r="D9" s="37">
        <v>45</v>
      </c>
      <c r="E9" s="37">
        <v>49</v>
      </c>
      <c r="F9" s="37">
        <v>59</v>
      </c>
    </row>
    <row r="10" spans="1:6" ht="13.5" customHeight="1" x14ac:dyDescent="0.25">
      <c r="A10" s="15" t="s">
        <v>16</v>
      </c>
      <c r="B10" s="37">
        <v>0</v>
      </c>
      <c r="C10" s="37">
        <v>0</v>
      </c>
      <c r="D10" s="37">
        <v>0</v>
      </c>
      <c r="E10" s="37">
        <v>0</v>
      </c>
      <c r="F10" s="37">
        <v>0</v>
      </c>
    </row>
    <row r="11" spans="1:6" ht="13.5" customHeight="1" x14ac:dyDescent="0.25">
      <c r="A11" s="15" t="s">
        <v>34</v>
      </c>
      <c r="B11" s="37">
        <v>0</v>
      </c>
      <c r="C11" s="37">
        <v>0</v>
      </c>
      <c r="D11" s="37">
        <v>0</v>
      </c>
      <c r="E11" s="37">
        <v>0</v>
      </c>
      <c r="F11" s="37">
        <v>0</v>
      </c>
    </row>
    <row r="12" spans="1:6" ht="13.5" customHeight="1" x14ac:dyDescent="0.25">
      <c r="A12" s="15" t="s">
        <v>18</v>
      </c>
      <c r="B12" s="37">
        <v>0</v>
      </c>
      <c r="C12" s="37">
        <v>0</v>
      </c>
      <c r="D12" s="37">
        <v>0</v>
      </c>
      <c r="E12" s="37">
        <v>0</v>
      </c>
      <c r="F12" s="37">
        <v>0</v>
      </c>
    </row>
    <row r="13" spans="1:6" ht="13.5" customHeight="1" x14ac:dyDescent="0.25">
      <c r="A13" s="15" t="s">
        <v>19</v>
      </c>
      <c r="B13" s="37">
        <v>0</v>
      </c>
      <c r="C13" s="37">
        <v>0</v>
      </c>
      <c r="D13" s="37">
        <v>0</v>
      </c>
      <c r="E13" s="37">
        <v>0</v>
      </c>
      <c r="F13" s="37">
        <v>0</v>
      </c>
    </row>
    <row r="14" spans="1:6" ht="13.5" customHeight="1" x14ac:dyDescent="0.25">
      <c r="A14" s="15" t="s">
        <v>20</v>
      </c>
      <c r="B14" s="37">
        <v>89290</v>
      </c>
      <c r="C14" s="37">
        <v>90510</v>
      </c>
      <c r="D14" s="37">
        <v>85538</v>
      </c>
      <c r="E14" s="37">
        <v>81528</v>
      </c>
      <c r="F14" s="37">
        <v>81786</v>
      </c>
    </row>
    <row r="15" spans="1:6" ht="13.5" customHeight="1" x14ac:dyDescent="0.25">
      <c r="B15" s="30"/>
      <c r="C15" s="30"/>
      <c r="D15" s="30"/>
      <c r="E15" s="30"/>
      <c r="F15" s="30"/>
    </row>
    <row r="16" spans="1:6" s="2" customFormat="1" ht="21.75" customHeight="1" x14ac:dyDescent="0.25">
      <c r="A16" s="2" t="s">
        <v>10</v>
      </c>
      <c r="B16" s="3">
        <v>146804</v>
      </c>
      <c r="C16" s="3">
        <v>146773</v>
      </c>
      <c r="D16" s="3">
        <v>135046</v>
      </c>
      <c r="E16" s="3">
        <v>135309</v>
      </c>
      <c r="F16" s="3">
        <v>139409</v>
      </c>
    </row>
    <row r="17" spans="1:6" ht="21.75" customHeight="1" thickBot="1" x14ac:dyDescent="0.3">
      <c r="A17" s="33" t="s">
        <v>1</v>
      </c>
      <c r="B17" s="41">
        <v>-0.2757394114309677</v>
      </c>
      <c r="C17" s="41">
        <v>-2.1116590828587777E-4</v>
      </c>
      <c r="D17" s="41">
        <v>-7.9898891485491202E-2</v>
      </c>
      <c r="E17" s="41">
        <v>1.9474845608163144E-3</v>
      </c>
      <c r="F17" s="41">
        <v>3.0301014714468364E-2</v>
      </c>
    </row>
    <row r="18" spans="1:6" ht="13.5" customHeight="1" x14ac:dyDescent="0.25"/>
    <row r="19" spans="1:6" ht="13.5" customHeight="1" x14ac:dyDescent="0.25">
      <c r="A19" s="15" t="s">
        <v>2</v>
      </c>
    </row>
    <row r="20" spans="1:6" ht="36" customHeight="1" x14ac:dyDescent="0.25">
      <c r="A20" s="50" t="s">
        <v>25</v>
      </c>
      <c r="B20" s="50"/>
      <c r="C20" s="50"/>
      <c r="D20" s="50"/>
      <c r="E20" s="50"/>
      <c r="F20" s="50"/>
    </row>
  </sheetData>
  <mergeCells count="3">
    <mergeCell ref="A3:F3"/>
    <mergeCell ref="B4:F4"/>
    <mergeCell ref="A20:F20"/>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 &amp;R&amp;"-,Regular"&amp;11&amp;P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58</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8415</v>
      </c>
      <c r="C6" s="40">
        <v>7960</v>
      </c>
      <c r="D6" s="40">
        <v>7484</v>
      </c>
      <c r="E6" s="40">
        <v>7611</v>
      </c>
      <c r="F6" s="40">
        <v>8036</v>
      </c>
    </row>
    <row r="7" spans="1:6" ht="13.5" customHeight="1" x14ac:dyDescent="0.25">
      <c r="A7" s="15" t="s">
        <v>14</v>
      </c>
      <c r="B7" s="37">
        <v>0</v>
      </c>
      <c r="C7" s="37">
        <v>0</v>
      </c>
      <c r="D7" s="37">
        <v>0</v>
      </c>
      <c r="E7" s="37">
        <v>0</v>
      </c>
      <c r="F7" s="38">
        <v>0</v>
      </c>
    </row>
    <row r="8" spans="1:6" ht="13.5" customHeight="1" x14ac:dyDescent="0.25">
      <c r="A8" s="15" t="s">
        <v>23</v>
      </c>
      <c r="B8" s="37">
        <v>0</v>
      </c>
      <c r="C8" s="37">
        <v>0</v>
      </c>
      <c r="D8" s="37">
        <v>0</v>
      </c>
      <c r="E8" s="37">
        <v>0</v>
      </c>
      <c r="F8" s="37">
        <v>0</v>
      </c>
    </row>
    <row r="9" spans="1:6" ht="13.5" customHeight="1" x14ac:dyDescent="0.25">
      <c r="A9" s="15" t="s">
        <v>15</v>
      </c>
      <c r="B9" s="37">
        <v>4555</v>
      </c>
      <c r="C9" s="37">
        <v>4633</v>
      </c>
      <c r="D9" s="37">
        <v>4938</v>
      </c>
      <c r="E9" s="37">
        <v>8600</v>
      </c>
      <c r="F9" s="37">
        <v>10435</v>
      </c>
    </row>
    <row r="10" spans="1:6" ht="13.5" customHeight="1" x14ac:dyDescent="0.25">
      <c r="A10" s="15" t="s">
        <v>16</v>
      </c>
      <c r="B10" s="37">
        <v>3514</v>
      </c>
      <c r="C10" s="37">
        <v>3296</v>
      </c>
      <c r="D10" s="37">
        <v>2718</v>
      </c>
      <c r="E10" s="37">
        <v>2323</v>
      </c>
      <c r="F10" s="37">
        <v>2040</v>
      </c>
    </row>
    <row r="11" spans="1:6" ht="13.5" customHeight="1" x14ac:dyDescent="0.25">
      <c r="A11" s="15" t="s">
        <v>34</v>
      </c>
      <c r="B11" s="37">
        <v>27739</v>
      </c>
      <c r="C11" s="37">
        <v>31023</v>
      </c>
      <c r="D11" s="37">
        <v>32591</v>
      </c>
      <c r="E11" s="37">
        <v>26069</v>
      </c>
      <c r="F11" s="37">
        <v>29157</v>
      </c>
    </row>
    <row r="12" spans="1:6" ht="13.5" customHeight="1" x14ac:dyDescent="0.25">
      <c r="A12" s="15" t="s">
        <v>18</v>
      </c>
      <c r="B12" s="37">
        <v>0</v>
      </c>
      <c r="C12" s="37">
        <v>0</v>
      </c>
      <c r="D12" s="37">
        <v>0</v>
      </c>
      <c r="E12" s="37">
        <v>0</v>
      </c>
      <c r="F12" s="37">
        <v>0</v>
      </c>
    </row>
    <row r="13" spans="1:6" ht="13.5" customHeight="1" x14ac:dyDescent="0.25">
      <c r="A13" s="15" t="s">
        <v>19</v>
      </c>
      <c r="B13" s="37">
        <v>0</v>
      </c>
      <c r="C13" s="37">
        <v>0</v>
      </c>
      <c r="D13" s="37">
        <v>0</v>
      </c>
      <c r="E13" s="37">
        <v>0</v>
      </c>
      <c r="F13" s="37">
        <v>0</v>
      </c>
    </row>
    <row r="14" spans="1:6" ht="13.5" customHeight="1" x14ac:dyDescent="0.25">
      <c r="A14" s="15" t="s">
        <v>20</v>
      </c>
      <c r="B14" s="37">
        <v>27888</v>
      </c>
      <c r="C14" s="37">
        <v>30603</v>
      </c>
      <c r="D14" s="37">
        <v>32672</v>
      </c>
      <c r="E14" s="37">
        <v>41764</v>
      </c>
      <c r="F14" s="37">
        <v>42914</v>
      </c>
    </row>
    <row r="15" spans="1:6" ht="13.5" customHeight="1" x14ac:dyDescent="0.25">
      <c r="B15" s="30"/>
      <c r="C15" s="30"/>
      <c r="D15" s="30"/>
      <c r="E15" s="30"/>
      <c r="F15" s="30"/>
    </row>
    <row r="16" spans="1:6" s="2" customFormat="1" ht="21.75" customHeight="1" x14ac:dyDescent="0.25">
      <c r="A16" s="2" t="s">
        <v>10</v>
      </c>
      <c r="B16" s="3">
        <v>72111</v>
      </c>
      <c r="C16" s="3">
        <v>77515</v>
      </c>
      <c r="D16" s="3">
        <v>80403</v>
      </c>
      <c r="E16" s="3">
        <v>86367</v>
      </c>
      <c r="F16" s="3">
        <v>92582</v>
      </c>
    </row>
    <row r="17" spans="1:6" ht="21.75" customHeight="1" thickBot="1" x14ac:dyDescent="0.3">
      <c r="A17" s="33" t="s">
        <v>1</v>
      </c>
      <c r="B17" s="41">
        <v>7.5080134178158772E-2</v>
      </c>
      <c r="C17" s="41">
        <v>7.494002302006629E-2</v>
      </c>
      <c r="D17" s="41">
        <v>3.7257305037734632E-2</v>
      </c>
      <c r="E17" s="41">
        <v>7.4176336703854331E-2</v>
      </c>
      <c r="F17" s="41">
        <v>7.1960355228270059E-2</v>
      </c>
    </row>
    <row r="18" spans="1:6" ht="13.5" customHeight="1" x14ac:dyDescent="0.25"/>
    <row r="19" spans="1:6" ht="13.5" customHeight="1" x14ac:dyDescent="0.25">
      <c r="A19" s="15" t="s">
        <v>2</v>
      </c>
    </row>
    <row r="20" spans="1:6" ht="62.25" customHeight="1" x14ac:dyDescent="0.25">
      <c r="A20" s="50" t="s">
        <v>49</v>
      </c>
      <c r="B20" s="50"/>
      <c r="C20" s="50"/>
      <c r="D20" s="50"/>
      <c r="E20" s="50"/>
      <c r="F20" s="50"/>
    </row>
  </sheetData>
  <mergeCells count="3">
    <mergeCell ref="A3:F3"/>
    <mergeCell ref="B4:F4"/>
    <mergeCell ref="A20:F20"/>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20"/>
  <sheetViews>
    <sheetView zoomScaleNormal="100" workbookViewId="0">
      <selection activeCell="G31" sqref="G31"/>
    </sheetView>
  </sheetViews>
  <sheetFormatPr defaultColWidth="9" defaultRowHeight="15" x14ac:dyDescent="0.25"/>
  <cols>
    <col min="1" max="1" width="43.125" style="15" customWidth="1"/>
    <col min="2" max="8" width="12.25" style="15" customWidth="1"/>
    <col min="9" max="16384" width="9" style="15"/>
  </cols>
  <sheetData>
    <row r="3" spans="1:8" x14ac:dyDescent="0.25">
      <c r="A3" s="47" t="s">
        <v>52</v>
      </c>
      <c r="B3" s="47"/>
      <c r="C3" s="47"/>
      <c r="D3" s="47"/>
      <c r="E3" s="47"/>
      <c r="F3" s="47"/>
      <c r="G3" s="47"/>
      <c r="H3" s="47"/>
    </row>
    <row r="4" spans="1:8" ht="15.75" thickBot="1" x14ac:dyDescent="0.3">
      <c r="A4" s="16"/>
      <c r="B4" s="16"/>
      <c r="C4" s="16"/>
      <c r="D4" s="16"/>
      <c r="E4" s="16"/>
      <c r="F4" s="16"/>
      <c r="G4" s="16"/>
      <c r="H4" s="16"/>
    </row>
    <row r="5" spans="1:8" s="2" customFormat="1" ht="14.25" customHeight="1" x14ac:dyDescent="0.25">
      <c r="A5" s="54" t="s">
        <v>51</v>
      </c>
      <c r="B5" s="55">
        <v>2017</v>
      </c>
      <c r="C5" s="55"/>
      <c r="D5" s="55"/>
      <c r="E5" s="55"/>
      <c r="F5" s="55"/>
      <c r="G5" s="55"/>
      <c r="H5" s="55"/>
    </row>
    <row r="6" spans="1:8" s="8" customFormat="1" ht="16.5" customHeight="1" x14ac:dyDescent="0.25">
      <c r="A6" s="50"/>
      <c r="B6" s="42" t="s">
        <v>27</v>
      </c>
      <c r="C6" s="42" t="s">
        <v>28</v>
      </c>
      <c r="D6" s="42" t="s">
        <v>29</v>
      </c>
      <c r="E6" s="42" t="s">
        <v>30</v>
      </c>
      <c r="F6" s="42" t="s">
        <v>31</v>
      </c>
      <c r="G6" s="42" t="s">
        <v>32</v>
      </c>
      <c r="H6" s="42" t="s">
        <v>10</v>
      </c>
    </row>
    <row r="7" spans="1:8" ht="13.5" customHeight="1" x14ac:dyDescent="0.25">
      <c r="A7" s="39" t="s">
        <v>13</v>
      </c>
      <c r="B7" s="44">
        <v>0.434</v>
      </c>
      <c r="C7" s="44">
        <v>0.373</v>
      </c>
      <c r="D7" s="44">
        <v>0.32100000000000001</v>
      </c>
      <c r="E7" s="44">
        <v>0.26900000000000002</v>
      </c>
      <c r="F7" s="44">
        <v>0.25600000000000001</v>
      </c>
      <c r="G7" s="44">
        <v>5.1999999999999998E-2</v>
      </c>
      <c r="H7" s="44">
        <v>0.309</v>
      </c>
    </row>
    <row r="8" spans="1:8" ht="13.5" customHeight="1" x14ac:dyDescent="0.25">
      <c r="A8" s="15" t="s">
        <v>14</v>
      </c>
      <c r="B8" s="43">
        <v>8.0000000000000002E-3</v>
      </c>
      <c r="C8" s="43">
        <v>2.1000000000000001E-2</v>
      </c>
      <c r="D8" s="43">
        <v>2.8000000000000001E-2</v>
      </c>
      <c r="E8" s="43">
        <v>4.7E-2</v>
      </c>
      <c r="F8" s="43">
        <v>0.109</v>
      </c>
      <c r="G8" s="43">
        <v>0.28599999999999998</v>
      </c>
      <c r="H8" s="43">
        <v>7.0999999999999994E-2</v>
      </c>
    </row>
    <row r="9" spans="1:8" ht="13.5" customHeight="1" x14ac:dyDescent="0.25">
      <c r="A9" s="15" t="s">
        <v>23</v>
      </c>
      <c r="B9" s="43">
        <v>0</v>
      </c>
      <c r="C9" s="43">
        <v>0</v>
      </c>
      <c r="D9" s="43">
        <v>1E-3</v>
      </c>
      <c r="E9" s="43">
        <v>1E-3</v>
      </c>
      <c r="F9" s="43">
        <v>1E-3</v>
      </c>
      <c r="G9" s="43">
        <v>4.0000000000000001E-3</v>
      </c>
      <c r="H9" s="43">
        <v>1E-3</v>
      </c>
    </row>
    <row r="10" spans="1:8" ht="13.5" customHeight="1" x14ac:dyDescent="0.25">
      <c r="A10" s="15" t="s">
        <v>15</v>
      </c>
      <c r="B10" s="43">
        <v>0.27</v>
      </c>
      <c r="C10" s="43">
        <v>0.29799999999999999</v>
      </c>
      <c r="D10" s="43">
        <v>0.33500000000000002</v>
      </c>
      <c r="E10" s="43">
        <v>0.373</v>
      </c>
      <c r="F10" s="43">
        <v>0.30399999999999999</v>
      </c>
      <c r="G10" s="43">
        <v>4.7E-2</v>
      </c>
      <c r="H10" s="43">
        <v>0.26500000000000001</v>
      </c>
    </row>
    <row r="11" spans="1:8" ht="13.5" customHeight="1" x14ac:dyDescent="0.25">
      <c r="A11" s="15" t="s">
        <v>16</v>
      </c>
      <c r="B11" s="43">
        <v>1.2999999999999999E-2</v>
      </c>
      <c r="C11" s="43">
        <v>3.6999999999999998E-2</v>
      </c>
      <c r="D11" s="43">
        <v>3.9E-2</v>
      </c>
      <c r="E11" s="43">
        <v>3.9E-2</v>
      </c>
      <c r="F11" s="43">
        <v>3.1E-2</v>
      </c>
      <c r="G11" s="43">
        <v>1E-3</v>
      </c>
      <c r="H11" s="43">
        <v>2.5000000000000001E-2</v>
      </c>
    </row>
    <row r="12" spans="1:8" ht="13.5" customHeight="1" x14ac:dyDescent="0.25">
      <c r="A12" s="15" t="s">
        <v>17</v>
      </c>
      <c r="B12" s="43">
        <v>0</v>
      </c>
      <c r="C12" s="43">
        <v>8.0000000000000002E-3</v>
      </c>
      <c r="D12" s="43">
        <v>1.4999999999999999E-2</v>
      </c>
      <c r="E12" s="43">
        <v>0.03</v>
      </c>
      <c r="F12" s="43">
        <v>3.9E-2</v>
      </c>
      <c r="G12" s="43">
        <v>0.08</v>
      </c>
      <c r="H12" s="43">
        <v>2.4E-2</v>
      </c>
    </row>
    <row r="13" spans="1:8" ht="13.5" customHeight="1" x14ac:dyDescent="0.25">
      <c r="A13" s="15" t="s">
        <v>18</v>
      </c>
      <c r="B13" s="43">
        <v>0</v>
      </c>
      <c r="C13" s="43">
        <v>1E-3</v>
      </c>
      <c r="D13" s="43">
        <v>1E-3</v>
      </c>
      <c r="E13" s="43">
        <v>1E-3</v>
      </c>
      <c r="F13" s="43">
        <v>1E-3</v>
      </c>
      <c r="G13" s="43">
        <v>0</v>
      </c>
      <c r="H13" s="43">
        <v>0</v>
      </c>
    </row>
    <row r="14" spans="1:8" ht="13.5" customHeight="1" x14ac:dyDescent="0.25">
      <c r="A14" s="15" t="s">
        <v>19</v>
      </c>
      <c r="B14" s="43">
        <v>0</v>
      </c>
      <c r="C14" s="43">
        <v>0</v>
      </c>
      <c r="D14" s="43">
        <v>0</v>
      </c>
      <c r="E14" s="43">
        <v>1E-3</v>
      </c>
      <c r="F14" s="43">
        <v>1E-3</v>
      </c>
      <c r="G14" s="43">
        <v>0</v>
      </c>
      <c r="H14" s="43">
        <v>0</v>
      </c>
    </row>
    <row r="15" spans="1:8" ht="13.5" customHeight="1" x14ac:dyDescent="0.25">
      <c r="A15" s="15" t="s">
        <v>20</v>
      </c>
      <c r="B15" s="43">
        <v>0.27500000000000002</v>
      </c>
      <c r="C15" s="43">
        <v>0.26100000000000001</v>
      </c>
      <c r="D15" s="43">
        <v>0.26100000000000001</v>
      </c>
      <c r="E15" s="43">
        <v>0.24099999999999999</v>
      </c>
      <c r="F15" s="43">
        <v>0.25800000000000001</v>
      </c>
      <c r="G15" s="43">
        <v>0.53100000000000003</v>
      </c>
      <c r="H15" s="43">
        <v>0.30399999999999999</v>
      </c>
    </row>
    <row r="16" spans="1:8" ht="13.5" customHeight="1" x14ac:dyDescent="0.25">
      <c r="B16" s="30"/>
      <c r="C16" s="30"/>
      <c r="D16" s="30"/>
      <c r="E16" s="30"/>
      <c r="F16" s="30"/>
    </row>
    <row r="17" spans="1:8" s="2" customFormat="1" ht="25.5" customHeight="1" thickBot="1" x14ac:dyDescent="0.3">
      <c r="A17" s="33" t="s">
        <v>10</v>
      </c>
      <c r="B17" s="45">
        <v>1</v>
      </c>
      <c r="C17" s="45">
        <v>1</v>
      </c>
      <c r="D17" s="45">
        <v>1</v>
      </c>
      <c r="E17" s="45">
        <v>1</v>
      </c>
      <c r="F17" s="45">
        <v>1</v>
      </c>
      <c r="G17" s="45">
        <v>1</v>
      </c>
      <c r="H17" s="45">
        <v>1</v>
      </c>
    </row>
    <row r="18" spans="1:8" ht="13.5" customHeight="1" x14ac:dyDescent="0.25"/>
    <row r="19" spans="1:8" ht="13.5" customHeight="1" x14ac:dyDescent="0.25">
      <c r="A19" s="15" t="s">
        <v>2</v>
      </c>
    </row>
    <row r="20" spans="1:8" ht="14.25" customHeight="1" x14ac:dyDescent="0.25">
      <c r="A20" s="50" t="s">
        <v>33</v>
      </c>
      <c r="B20" s="50"/>
      <c r="C20" s="50"/>
      <c r="D20" s="50"/>
      <c r="E20" s="50"/>
      <c r="F20" s="50"/>
    </row>
  </sheetData>
  <mergeCells count="4">
    <mergeCell ref="A5:A6"/>
    <mergeCell ref="A20:F20"/>
    <mergeCell ref="B5:H5"/>
    <mergeCell ref="A3:H3"/>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 &amp;R&amp;"-,Regular"&amp;11&amp;P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zoomScaleNormal="100" workbookViewId="0">
      <selection activeCell="I32" sqref="I32"/>
    </sheetView>
  </sheetViews>
  <sheetFormatPr defaultColWidth="9" defaultRowHeight="15" x14ac:dyDescent="0.25"/>
  <cols>
    <col min="1" max="1" width="43.125" style="1" customWidth="1"/>
    <col min="2" max="6" width="12.25" style="1" customWidth="1"/>
    <col min="7" max="16384" width="9" style="1"/>
  </cols>
  <sheetData>
    <row r="2" spans="1:6" x14ac:dyDescent="0.25">
      <c r="A2" s="15"/>
      <c r="B2" s="15"/>
      <c r="C2" s="15"/>
      <c r="D2" s="15"/>
      <c r="E2" s="15"/>
      <c r="F2" s="15"/>
    </row>
    <row r="3" spans="1:6" x14ac:dyDescent="0.25">
      <c r="A3" s="47" t="s">
        <v>44</v>
      </c>
      <c r="B3" s="47"/>
      <c r="C3" s="47"/>
      <c r="D3" s="47"/>
      <c r="E3" s="48"/>
      <c r="F3" s="48"/>
    </row>
    <row r="4" spans="1:6" ht="15.75" thickBot="1" x14ac:dyDescent="0.3">
      <c r="A4" s="16"/>
      <c r="B4" s="16"/>
      <c r="C4" s="16"/>
      <c r="D4" s="16"/>
      <c r="E4" s="17"/>
      <c r="F4" s="17"/>
    </row>
    <row r="5" spans="1:6" s="4" customFormat="1" ht="16.5" customHeight="1" x14ac:dyDescent="0.25">
      <c r="A5" s="13" t="s">
        <v>46</v>
      </c>
      <c r="B5" s="14">
        <v>2013</v>
      </c>
      <c r="C5" s="14">
        <v>2014</v>
      </c>
      <c r="D5" s="14">
        <v>2015</v>
      </c>
      <c r="E5" s="14">
        <v>2016</v>
      </c>
      <c r="F5" s="14">
        <v>2017</v>
      </c>
    </row>
    <row r="6" spans="1:6" ht="13.5" customHeight="1" x14ac:dyDescent="0.25">
      <c r="A6" s="18" t="s">
        <v>4</v>
      </c>
      <c r="B6" s="19">
        <v>6.9097372761616249</v>
      </c>
      <c r="C6" s="19">
        <v>2.7592335604819853</v>
      </c>
      <c r="D6" s="19">
        <v>-10.696648907605777</v>
      </c>
      <c r="E6" s="19">
        <v>-17.871276965447453</v>
      </c>
      <c r="F6" s="19">
        <v>16.977664191746282</v>
      </c>
    </row>
    <row r="7" spans="1:6" ht="13.5" customHeight="1" x14ac:dyDescent="0.25">
      <c r="A7" s="10" t="s">
        <v>5</v>
      </c>
      <c r="B7" s="20">
        <v>14.038521287425247</v>
      </c>
      <c r="C7" s="20">
        <v>19.054174066689047</v>
      </c>
      <c r="D7" s="20">
        <v>33.304183294043405</v>
      </c>
      <c r="E7" s="20">
        <v>-39.990400342767124</v>
      </c>
      <c r="F7" s="20">
        <v>-4.9779108878324134</v>
      </c>
    </row>
    <row r="8" spans="1:6" ht="13.5" customHeight="1" x14ac:dyDescent="0.25">
      <c r="A8" s="10" t="s">
        <v>6</v>
      </c>
      <c r="B8" s="20">
        <v>21.674974164292561</v>
      </c>
      <c r="C8" s="20">
        <v>46.583319910604629</v>
      </c>
      <c r="D8" s="20">
        <v>26.863630609684382</v>
      </c>
      <c r="E8" s="20">
        <v>-37.067809110871472</v>
      </c>
      <c r="F8" s="20">
        <v>-12.052411763341704</v>
      </c>
    </row>
    <row r="9" spans="1:6" ht="13.5" customHeight="1" x14ac:dyDescent="0.25">
      <c r="A9" s="10" t="s">
        <v>7</v>
      </c>
      <c r="B9" s="20">
        <v>33.136205479304202</v>
      </c>
      <c r="C9" s="20">
        <v>21.028281213250594</v>
      </c>
      <c r="D9" s="20">
        <v>-30.98543954718189</v>
      </c>
      <c r="E9" s="20">
        <v>3.6666301452832939</v>
      </c>
      <c r="F9" s="20">
        <v>44.643591088492514</v>
      </c>
    </row>
    <row r="10" spans="1:6" ht="13.5" customHeight="1" x14ac:dyDescent="0.25">
      <c r="A10" s="10" t="s">
        <v>8</v>
      </c>
      <c r="B10" s="20">
        <v>60.516685554723452</v>
      </c>
      <c r="C10" s="20">
        <v>78.216704765107195</v>
      </c>
      <c r="D10" s="20">
        <v>20.366291908253071</v>
      </c>
      <c r="E10" s="20">
        <v>17.61038373177864</v>
      </c>
      <c r="F10" s="20">
        <v>103.69947692426327</v>
      </c>
    </row>
    <row r="11" spans="1:6" ht="21.75" customHeight="1" thickBot="1" x14ac:dyDescent="0.3">
      <c r="A11" s="12" t="s">
        <v>0</v>
      </c>
      <c r="B11" s="21">
        <v>20.988323208841809</v>
      </c>
      <c r="C11" s="21">
        <v>24.641386508258073</v>
      </c>
      <c r="D11" s="21">
        <v>15.713928937176998</v>
      </c>
      <c r="E11" s="21">
        <v>-25.957193631266563</v>
      </c>
      <c r="F11" s="21">
        <v>13.731536928095988</v>
      </c>
    </row>
    <row r="12" spans="1:6" ht="13.5" customHeight="1" x14ac:dyDescent="0.25">
      <c r="A12" s="15"/>
      <c r="B12" s="15"/>
      <c r="C12" s="15"/>
      <c r="D12" s="15"/>
      <c r="E12" s="15"/>
      <c r="F12" s="15"/>
    </row>
    <row r="13" spans="1:6" ht="13.5" customHeight="1" x14ac:dyDescent="0.25">
      <c r="A13" s="15" t="s">
        <v>42</v>
      </c>
      <c r="B13" s="15"/>
      <c r="C13" s="15"/>
      <c r="D13" s="15"/>
      <c r="E13" s="15"/>
      <c r="F13" s="15"/>
    </row>
    <row r="14" spans="1:6" ht="47.25" customHeight="1" x14ac:dyDescent="0.25">
      <c r="A14" s="50" t="s">
        <v>50</v>
      </c>
      <c r="B14" s="50"/>
      <c r="C14" s="50"/>
      <c r="D14" s="50"/>
      <c r="E14" s="50"/>
      <c r="F14" s="50"/>
    </row>
    <row r="16" spans="1:6" x14ac:dyDescent="0.25">
      <c r="A16" s="49" t="s">
        <v>39</v>
      </c>
      <c r="B16" s="49"/>
      <c r="C16" s="49"/>
      <c r="D16" s="49"/>
      <c r="E16" s="49"/>
      <c r="F16" s="49"/>
    </row>
    <row r="17" spans="1:6" x14ac:dyDescent="0.25">
      <c r="A17" s="46" t="s">
        <v>35</v>
      </c>
      <c r="B17" s="46"/>
      <c r="C17" s="46"/>
      <c r="D17" s="46"/>
      <c r="E17" s="46"/>
      <c r="F17" s="46"/>
    </row>
    <row r="18" spans="1:6" x14ac:dyDescent="0.25">
      <c r="A18" s="49" t="s">
        <v>48</v>
      </c>
      <c r="B18" s="49"/>
      <c r="C18" s="49"/>
      <c r="D18" s="49"/>
      <c r="E18" s="49"/>
      <c r="F18" s="49"/>
    </row>
    <row r="19" spans="1:6" x14ac:dyDescent="0.25">
      <c r="A19" s="46" t="s">
        <v>36</v>
      </c>
      <c r="B19" s="46"/>
      <c r="C19" s="46"/>
      <c r="D19" s="46"/>
      <c r="E19" s="46"/>
      <c r="F19" s="46"/>
    </row>
    <row r="20" spans="1:6" x14ac:dyDescent="0.25">
      <c r="A20" s="46" t="s">
        <v>37</v>
      </c>
      <c r="B20" s="46"/>
      <c r="C20" s="46"/>
      <c r="D20" s="46"/>
      <c r="E20" s="46"/>
      <c r="F20" s="46"/>
    </row>
    <row r="21" spans="1:6" x14ac:dyDescent="0.25">
      <c r="A21" s="46" t="s">
        <v>38</v>
      </c>
      <c r="B21" s="46"/>
      <c r="C21" s="46"/>
      <c r="D21" s="46"/>
      <c r="E21" s="46"/>
      <c r="F21" s="46"/>
    </row>
    <row r="22" spans="1:6" x14ac:dyDescent="0.25">
      <c r="A22" s="46" t="s">
        <v>41</v>
      </c>
      <c r="B22" s="46"/>
      <c r="C22" s="46"/>
      <c r="D22" s="46"/>
      <c r="E22" s="46"/>
      <c r="F22" s="46"/>
    </row>
  </sheetData>
  <mergeCells count="9">
    <mergeCell ref="A20:F20"/>
    <mergeCell ref="A21:F21"/>
    <mergeCell ref="A22:F22"/>
    <mergeCell ref="A3:F3"/>
    <mergeCell ref="A14:F14"/>
    <mergeCell ref="A16:F16"/>
    <mergeCell ref="A17:F17"/>
    <mergeCell ref="A18:F18"/>
    <mergeCell ref="A19:F19"/>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2"/>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7" x14ac:dyDescent="0.25">
      <c r="A3" s="47" t="s">
        <v>45</v>
      </c>
      <c r="B3" s="47"/>
      <c r="C3" s="47"/>
      <c r="D3" s="47"/>
      <c r="E3" s="48"/>
      <c r="F3" s="48"/>
    </row>
    <row r="4" spans="1:7" ht="15.75" thickBot="1" x14ac:dyDescent="0.3">
      <c r="A4" s="16"/>
      <c r="B4" s="16"/>
      <c r="C4" s="16"/>
      <c r="D4" s="16"/>
      <c r="E4" s="17"/>
      <c r="F4" s="17"/>
    </row>
    <row r="5" spans="1:7" s="8" customFormat="1" ht="16.5" customHeight="1" x14ac:dyDescent="0.25">
      <c r="A5" s="13" t="s">
        <v>46</v>
      </c>
      <c r="B5" s="14">
        <v>2013</v>
      </c>
      <c r="C5" s="14">
        <v>2014</v>
      </c>
      <c r="D5" s="14">
        <v>2015</v>
      </c>
      <c r="E5" s="14">
        <v>2016</v>
      </c>
      <c r="F5" s="14">
        <v>2017</v>
      </c>
    </row>
    <row r="6" spans="1:7" ht="13.5" customHeight="1" x14ac:dyDescent="0.25">
      <c r="A6" s="18" t="s">
        <v>4</v>
      </c>
      <c r="B6" s="26">
        <v>7.3559006646227451E-3</v>
      </c>
      <c r="C6" s="26">
        <v>3.3322003147735558E-3</v>
      </c>
      <c r="D6" s="26">
        <v>-1.5754259072616725E-2</v>
      </c>
      <c r="E6" s="26">
        <v>-2.5922207541438046E-2</v>
      </c>
      <c r="F6" s="26">
        <v>2.4938721331693899E-2</v>
      </c>
      <c r="G6" s="24"/>
    </row>
    <row r="7" spans="1:7" ht="13.5" customHeight="1" x14ac:dyDescent="0.25">
      <c r="A7" s="10" t="s">
        <v>5</v>
      </c>
      <c r="B7" s="23">
        <v>2.958729196093968E-2</v>
      </c>
      <c r="C7" s="23">
        <v>4.2153916605793269E-2</v>
      </c>
      <c r="D7" s="23">
        <v>7.0509515434129366E-2</v>
      </c>
      <c r="E7" s="23">
        <v>-9.6947088272924517E-2</v>
      </c>
      <c r="F7" s="23">
        <v>-1.1533378093029682E-2</v>
      </c>
    </row>
    <row r="8" spans="1:7" ht="13.5" customHeight="1" x14ac:dyDescent="0.25">
      <c r="A8" s="10" t="s">
        <v>6</v>
      </c>
      <c r="B8" s="23">
        <v>5.6698325385443241E-2</v>
      </c>
      <c r="C8" s="23">
        <v>0.11121567949626947</v>
      </c>
      <c r="D8" s="23">
        <v>6.1747280287744469E-2</v>
      </c>
      <c r="E8" s="23">
        <v>-9.9141008128012464E-2</v>
      </c>
      <c r="F8" s="23">
        <v>-3.002589768287818E-2</v>
      </c>
    </row>
    <row r="9" spans="1:7" ht="13.5" customHeight="1" x14ac:dyDescent="0.25">
      <c r="A9" s="10" t="s">
        <v>7</v>
      </c>
      <c r="B9" s="23">
        <v>4.2782462197011907E-2</v>
      </c>
      <c r="C9" s="23">
        <v>2.7440015729368362E-2</v>
      </c>
      <c r="D9" s="23">
        <v>-4.1084595870056667E-2</v>
      </c>
      <c r="E9" s="23">
        <v>4.7206681269996199E-3</v>
      </c>
      <c r="F9" s="23">
        <v>5.477645690454775E-2</v>
      </c>
    </row>
    <row r="10" spans="1:7" ht="13.5" customHeight="1" x14ac:dyDescent="0.25">
      <c r="A10" s="10" t="s">
        <v>8</v>
      </c>
      <c r="B10" s="23">
        <v>3.4076802493420363E-2</v>
      </c>
      <c r="C10" s="23">
        <v>4.3546087586427452E-2</v>
      </c>
      <c r="D10" s="23">
        <v>1.1122543879342119E-2</v>
      </c>
      <c r="E10" s="23">
        <v>9.6018043324469261E-3</v>
      </c>
      <c r="F10" s="23">
        <v>5.2272359662565479E-2</v>
      </c>
    </row>
    <row r="11" spans="1:7" ht="25.5" customHeight="1" thickBot="1" x14ac:dyDescent="0.3">
      <c r="A11" s="12" t="s">
        <v>0</v>
      </c>
      <c r="B11" s="25">
        <v>2.9168536611762223E-2</v>
      </c>
      <c r="C11" s="25">
        <v>3.6487355244402053E-2</v>
      </c>
      <c r="D11" s="25">
        <v>2.4270625954515512E-2</v>
      </c>
      <c r="E11" s="25">
        <v>-4.1867332736896676E-2</v>
      </c>
      <c r="F11" s="25">
        <v>2.1007920240784794E-2</v>
      </c>
    </row>
    <row r="12" spans="1:7" ht="13.5" customHeight="1" x14ac:dyDescent="0.25"/>
    <row r="13" spans="1:7" ht="13.5" customHeight="1" x14ac:dyDescent="0.25">
      <c r="A13" s="15" t="s">
        <v>42</v>
      </c>
    </row>
    <row r="14" spans="1:7" ht="57.75" customHeight="1" x14ac:dyDescent="0.25">
      <c r="A14" s="50" t="s">
        <v>47</v>
      </c>
      <c r="B14" s="50"/>
      <c r="C14" s="50"/>
      <c r="D14" s="50"/>
      <c r="E14" s="50"/>
      <c r="F14" s="50"/>
    </row>
    <row r="16" spans="1:7" x14ac:dyDescent="0.25">
      <c r="A16" s="50" t="s">
        <v>39</v>
      </c>
      <c r="B16" s="50"/>
      <c r="C16" s="50"/>
      <c r="D16" s="50"/>
      <c r="E16" s="50"/>
      <c r="F16" s="50"/>
    </row>
    <row r="17" spans="1:6" x14ac:dyDescent="0.25">
      <c r="A17" s="51" t="s">
        <v>35</v>
      </c>
      <c r="B17" s="51"/>
      <c r="C17" s="51"/>
      <c r="D17" s="51"/>
      <c r="E17" s="51"/>
      <c r="F17" s="51"/>
    </row>
    <row r="18" spans="1:6" x14ac:dyDescent="0.25">
      <c r="A18" s="50" t="s">
        <v>48</v>
      </c>
      <c r="B18" s="50"/>
      <c r="C18" s="50"/>
      <c r="D18" s="50"/>
      <c r="E18" s="50"/>
      <c r="F18" s="50"/>
    </row>
    <row r="19" spans="1:6" x14ac:dyDescent="0.25">
      <c r="A19" s="51" t="s">
        <v>36</v>
      </c>
      <c r="B19" s="51"/>
      <c r="C19" s="51"/>
      <c r="D19" s="51"/>
      <c r="E19" s="51"/>
      <c r="F19" s="51"/>
    </row>
    <row r="20" spans="1:6" x14ac:dyDescent="0.25">
      <c r="A20" s="51" t="s">
        <v>37</v>
      </c>
      <c r="B20" s="51"/>
      <c r="C20" s="51"/>
      <c r="D20" s="51"/>
      <c r="E20" s="51"/>
      <c r="F20" s="51"/>
    </row>
    <row r="21" spans="1:6" x14ac:dyDescent="0.25">
      <c r="A21" s="51" t="s">
        <v>38</v>
      </c>
      <c r="B21" s="51"/>
      <c r="C21" s="51"/>
      <c r="D21" s="51"/>
      <c r="E21" s="51"/>
      <c r="F21" s="51"/>
    </row>
    <row r="22" spans="1:6" x14ac:dyDescent="0.25">
      <c r="A22" s="51" t="s">
        <v>41</v>
      </c>
      <c r="B22" s="51"/>
      <c r="C22" s="51"/>
      <c r="D22" s="51"/>
      <c r="E22" s="51"/>
      <c r="F22" s="51"/>
    </row>
  </sheetData>
  <mergeCells count="9">
    <mergeCell ref="A20:F20"/>
    <mergeCell ref="A21:F21"/>
    <mergeCell ref="A22:F22"/>
    <mergeCell ref="A3:F3"/>
    <mergeCell ref="A14:F14"/>
    <mergeCell ref="A16:F16"/>
    <mergeCell ref="A17:F17"/>
    <mergeCell ref="A18:F18"/>
    <mergeCell ref="A19:F19"/>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5"/>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3</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46</v>
      </c>
      <c r="B5" s="14">
        <v>2013</v>
      </c>
      <c r="C5" s="14">
        <v>2014</v>
      </c>
      <c r="D5" s="14">
        <v>2015</v>
      </c>
      <c r="E5" s="14">
        <v>2016</v>
      </c>
      <c r="F5" s="14">
        <v>2017</v>
      </c>
    </row>
    <row r="6" spans="1:6" ht="13.5" customHeight="1" x14ac:dyDescent="0.25">
      <c r="A6" s="35" t="s">
        <v>4</v>
      </c>
      <c r="B6" s="36">
        <v>2004348</v>
      </c>
      <c r="C6" s="36">
        <v>2016741</v>
      </c>
      <c r="D6" s="36">
        <v>2264384</v>
      </c>
      <c r="E6" s="36">
        <v>2430935</v>
      </c>
      <c r="F6" s="36">
        <v>3092086</v>
      </c>
    </row>
    <row r="7" spans="1:6" ht="13.5" customHeight="1" x14ac:dyDescent="0.25">
      <c r="A7" s="2" t="s">
        <v>12</v>
      </c>
      <c r="B7" s="27">
        <f>SUM(B8:B11)</f>
        <v>8712361</v>
      </c>
      <c r="C7" s="27">
        <f>SUM(C8:C11)</f>
        <v>10127977</v>
      </c>
      <c r="D7" s="27">
        <f>SUM(D8:D11)</f>
        <v>11432942</v>
      </c>
      <c r="E7" s="27">
        <f>SUM(E8:E11)</f>
        <v>11405841</v>
      </c>
      <c r="F7" s="27">
        <f>SUM(F8:F11)</f>
        <v>11819694</v>
      </c>
    </row>
    <row r="8" spans="1:6" ht="13.5" customHeight="1" x14ac:dyDescent="0.25">
      <c r="A8" s="28" t="s">
        <v>5</v>
      </c>
      <c r="B8" s="29">
        <v>4582635</v>
      </c>
      <c r="C8" s="29">
        <v>6606962</v>
      </c>
      <c r="D8" s="29">
        <v>7546039</v>
      </c>
      <c r="E8" s="29">
        <v>7622668</v>
      </c>
      <c r="F8" s="29">
        <v>8010915</v>
      </c>
    </row>
    <row r="9" spans="1:6" ht="13.5" customHeight="1" x14ac:dyDescent="0.25">
      <c r="A9" s="28" t="s">
        <v>6</v>
      </c>
      <c r="B9" s="29">
        <v>1464059</v>
      </c>
      <c r="C9" s="29">
        <v>794672</v>
      </c>
      <c r="D9" s="29">
        <v>1248154</v>
      </c>
      <c r="E9" s="29">
        <v>1073838</v>
      </c>
      <c r="F9" s="29">
        <v>948642</v>
      </c>
    </row>
    <row r="10" spans="1:6" ht="13.5" customHeight="1" x14ac:dyDescent="0.25">
      <c r="A10" s="28" t="s">
        <v>7</v>
      </c>
      <c r="B10" s="29">
        <v>1760333</v>
      </c>
      <c r="C10" s="29">
        <v>1768736</v>
      </c>
      <c r="D10" s="29">
        <v>1637037</v>
      </c>
      <c r="E10" s="29">
        <v>1624619</v>
      </c>
      <c r="F10" s="29">
        <v>1693002</v>
      </c>
    </row>
    <row r="11" spans="1:6" ht="13.5" customHeight="1" x14ac:dyDescent="0.25">
      <c r="A11" s="28" t="s">
        <v>8</v>
      </c>
      <c r="B11" s="29">
        <v>905334</v>
      </c>
      <c r="C11" s="29">
        <v>957607</v>
      </c>
      <c r="D11" s="29">
        <v>1001712</v>
      </c>
      <c r="E11" s="29">
        <v>1084716</v>
      </c>
      <c r="F11" s="29">
        <v>1167135</v>
      </c>
    </row>
    <row r="12" spans="1:6" ht="13.5" customHeight="1" x14ac:dyDescent="0.25">
      <c r="A12" s="2" t="s">
        <v>9</v>
      </c>
      <c r="B12" s="27">
        <v>49593</v>
      </c>
      <c r="C12" s="27">
        <v>62364</v>
      </c>
      <c r="D12" s="27">
        <v>52367</v>
      </c>
      <c r="E12" s="27">
        <v>6102</v>
      </c>
      <c r="F12" s="27">
        <v>4885</v>
      </c>
    </row>
    <row r="13" spans="1:6" ht="13.5" customHeight="1" x14ac:dyDescent="0.25">
      <c r="B13" s="30"/>
      <c r="C13" s="30"/>
      <c r="D13" s="30"/>
      <c r="E13" s="30"/>
      <c r="F13" s="30"/>
    </row>
    <row r="14" spans="1:6" s="2" customFormat="1" ht="27.75" customHeight="1" thickBot="1" x14ac:dyDescent="0.3">
      <c r="A14" s="33" t="s">
        <v>0</v>
      </c>
      <c r="B14" s="34">
        <f>B6+B7+B12</f>
        <v>10766302</v>
      </c>
      <c r="C14" s="34">
        <f>C6+C7+C12</f>
        <v>12207082</v>
      </c>
      <c r="D14" s="34">
        <f>D6+D7+D12</f>
        <v>13749693</v>
      </c>
      <c r="E14" s="34">
        <f>E6+E7+E12</f>
        <v>13842878</v>
      </c>
      <c r="F14" s="34">
        <f>F6+F7+F12</f>
        <v>14916665</v>
      </c>
    </row>
    <row r="15" spans="1:6" ht="13.5" customHeight="1" x14ac:dyDescent="0.25"/>
    <row r="16" spans="1:6" ht="33" customHeight="1" x14ac:dyDescent="0.25">
      <c r="A16" s="50" t="s">
        <v>40</v>
      </c>
      <c r="B16" s="50"/>
      <c r="C16" s="50"/>
      <c r="D16" s="50"/>
      <c r="E16" s="50"/>
      <c r="F16" s="50"/>
    </row>
    <row r="17" spans="1:6" ht="74.25" customHeight="1" x14ac:dyDescent="0.25">
      <c r="A17" s="50" t="s">
        <v>59</v>
      </c>
      <c r="B17" s="50"/>
      <c r="C17" s="50"/>
      <c r="D17" s="50"/>
      <c r="E17" s="50"/>
      <c r="F17" s="50"/>
    </row>
    <row r="18" spans="1:6" ht="15.75" customHeight="1" x14ac:dyDescent="0.25">
      <c r="B18" s="31"/>
      <c r="C18" s="31"/>
      <c r="D18" s="31"/>
      <c r="E18" s="31"/>
      <c r="F18" s="31"/>
    </row>
    <row r="19" spans="1:6" ht="18" customHeight="1" x14ac:dyDescent="0.25">
      <c r="A19" s="50" t="s">
        <v>39</v>
      </c>
      <c r="B19" s="50"/>
      <c r="C19" s="50"/>
      <c r="D19" s="50"/>
      <c r="E19" s="50"/>
      <c r="F19" s="50"/>
    </row>
    <row r="20" spans="1:6" x14ac:dyDescent="0.25">
      <c r="A20" s="51" t="s">
        <v>35</v>
      </c>
      <c r="B20" s="51"/>
      <c r="C20" s="51"/>
      <c r="D20" s="51"/>
      <c r="E20" s="51"/>
      <c r="F20" s="51"/>
    </row>
    <row r="21" spans="1:6" ht="28.5" customHeight="1" x14ac:dyDescent="0.25">
      <c r="A21" s="50" t="s">
        <v>48</v>
      </c>
      <c r="B21" s="50"/>
      <c r="C21" s="50"/>
      <c r="D21" s="50"/>
      <c r="E21" s="50"/>
      <c r="F21" s="50"/>
    </row>
    <row r="22" spans="1:6" x14ac:dyDescent="0.25">
      <c r="A22" s="51" t="s">
        <v>36</v>
      </c>
      <c r="B22" s="51"/>
      <c r="C22" s="51"/>
      <c r="D22" s="51"/>
      <c r="E22" s="51"/>
      <c r="F22" s="51"/>
    </row>
    <row r="23" spans="1:6" x14ac:dyDescent="0.25">
      <c r="A23" s="51" t="s">
        <v>37</v>
      </c>
      <c r="B23" s="51"/>
      <c r="C23" s="51"/>
      <c r="D23" s="51"/>
      <c r="E23" s="51"/>
      <c r="F23" s="51"/>
    </row>
    <row r="24" spans="1:6" x14ac:dyDescent="0.25">
      <c r="A24" s="51" t="s">
        <v>38</v>
      </c>
      <c r="B24" s="51"/>
      <c r="C24" s="51"/>
      <c r="D24" s="51"/>
      <c r="E24" s="51"/>
      <c r="F24" s="51"/>
    </row>
    <row r="25" spans="1:6" x14ac:dyDescent="0.25">
      <c r="A25" s="51" t="s">
        <v>41</v>
      </c>
      <c r="B25" s="51"/>
      <c r="C25" s="51"/>
      <c r="D25" s="51"/>
      <c r="E25" s="51"/>
      <c r="F25" s="51"/>
    </row>
  </sheetData>
  <mergeCells count="11">
    <mergeCell ref="A3:F3"/>
    <mergeCell ref="B4:F4"/>
    <mergeCell ref="A16:F16"/>
    <mergeCell ref="A24:F24"/>
    <mergeCell ref="A25:F25"/>
    <mergeCell ref="A17:F17"/>
    <mergeCell ref="A19:F19"/>
    <mergeCell ref="A20:F20"/>
    <mergeCell ref="A21:F21"/>
    <mergeCell ref="A22:F22"/>
    <mergeCell ref="A23:F23"/>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6"/>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11</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46</v>
      </c>
      <c r="B5" s="14">
        <v>2013</v>
      </c>
      <c r="C5" s="14">
        <v>2014</v>
      </c>
      <c r="D5" s="14">
        <v>2015</v>
      </c>
      <c r="E5" s="14">
        <v>2016</v>
      </c>
      <c r="F5" s="14">
        <v>2017</v>
      </c>
    </row>
    <row r="6" spans="1:6" ht="13.5" customHeight="1" x14ac:dyDescent="0.25">
      <c r="A6" s="35" t="s">
        <v>4</v>
      </c>
      <c r="B6" s="36">
        <v>159627</v>
      </c>
      <c r="C6" s="36">
        <v>163777</v>
      </c>
      <c r="D6" s="36">
        <v>173316</v>
      </c>
      <c r="E6" s="36">
        <v>180446</v>
      </c>
      <c r="F6" s="36">
        <v>225240</v>
      </c>
    </row>
    <row r="7" spans="1:6" ht="13.5" customHeight="1" x14ac:dyDescent="0.25">
      <c r="A7" s="2" t="s">
        <v>12</v>
      </c>
      <c r="B7" s="27">
        <f>SUM(B8:B11)</f>
        <v>726128</v>
      </c>
      <c r="C7" s="27">
        <f>SUM(C8:C11)</f>
        <v>911169</v>
      </c>
      <c r="D7" s="27">
        <f>SUM(D8:D11)</f>
        <v>944903</v>
      </c>
      <c r="E7" s="27">
        <f>SUM(E8:E11)</f>
        <v>951945</v>
      </c>
      <c r="F7" s="27">
        <f>SUM(F8:F11)</f>
        <v>1000821</v>
      </c>
    </row>
    <row r="8" spans="1:6" ht="13.5" customHeight="1" x14ac:dyDescent="0.25">
      <c r="A8" s="28" t="s">
        <v>5</v>
      </c>
      <c r="B8" s="29">
        <v>376538</v>
      </c>
      <c r="C8" s="29">
        <v>610650</v>
      </c>
      <c r="D8" s="29">
        <v>614431</v>
      </c>
      <c r="E8" s="29">
        <v>642487</v>
      </c>
      <c r="F8" s="29">
        <v>683029</v>
      </c>
    </row>
    <row r="9" spans="1:6" ht="13.5" customHeight="1" x14ac:dyDescent="0.25">
      <c r="A9" s="28" t="s">
        <v>6</v>
      </c>
      <c r="B9" s="29">
        <v>130675</v>
      </c>
      <c r="C9" s="29">
        <v>76231</v>
      </c>
      <c r="D9" s="29">
        <v>115023</v>
      </c>
      <c r="E9" s="29">
        <v>87782</v>
      </c>
      <c r="F9" s="29">
        <v>85801</v>
      </c>
    </row>
    <row r="10" spans="1:6" ht="13.5" customHeight="1" x14ac:dyDescent="0.25">
      <c r="A10" s="28" t="s">
        <v>7</v>
      </c>
      <c r="B10" s="29">
        <v>72111</v>
      </c>
      <c r="C10" s="29">
        <v>77515</v>
      </c>
      <c r="D10" s="29">
        <v>80403</v>
      </c>
      <c r="E10" s="29">
        <v>86367</v>
      </c>
      <c r="F10" s="29">
        <v>92582</v>
      </c>
    </row>
    <row r="11" spans="1:6" ht="13.5" customHeight="1" x14ac:dyDescent="0.25">
      <c r="A11" s="28" t="s">
        <v>8</v>
      </c>
      <c r="B11" s="29">
        <v>146804</v>
      </c>
      <c r="C11" s="29">
        <v>146773</v>
      </c>
      <c r="D11" s="29">
        <v>135046</v>
      </c>
      <c r="E11" s="29">
        <v>135309</v>
      </c>
      <c r="F11" s="29">
        <v>139409</v>
      </c>
    </row>
    <row r="12" spans="1:6" ht="13.5" customHeight="1" x14ac:dyDescent="0.25">
      <c r="A12" s="2" t="s">
        <v>9</v>
      </c>
      <c r="B12" s="27">
        <v>626</v>
      </c>
      <c r="C12" s="27">
        <v>1737</v>
      </c>
      <c r="D12" s="27">
        <v>416</v>
      </c>
      <c r="E12" s="27">
        <v>344</v>
      </c>
      <c r="F12" s="27">
        <v>287</v>
      </c>
    </row>
    <row r="13" spans="1:6" ht="13.5" customHeight="1" x14ac:dyDescent="0.25">
      <c r="B13" s="30"/>
      <c r="C13" s="30"/>
      <c r="D13" s="30"/>
      <c r="E13" s="30"/>
      <c r="F13" s="30"/>
    </row>
    <row r="14" spans="1:6" s="2" customFormat="1" ht="24.75" customHeight="1" thickBot="1" x14ac:dyDescent="0.3">
      <c r="A14" s="33" t="s">
        <v>0</v>
      </c>
      <c r="B14" s="34">
        <f>B6+B7+B12</f>
        <v>886381</v>
      </c>
      <c r="C14" s="34">
        <f>C6+C7+C12</f>
        <v>1076683</v>
      </c>
      <c r="D14" s="34">
        <f>D6+D7+D12</f>
        <v>1118635</v>
      </c>
      <c r="E14" s="34">
        <f>E6+E7+E12</f>
        <v>1132735</v>
      </c>
      <c r="F14" s="34">
        <f>F6+F7+F12</f>
        <v>1226348</v>
      </c>
    </row>
    <row r="15" spans="1:6" ht="13.5" customHeight="1" x14ac:dyDescent="0.25"/>
    <row r="16" spans="1:6" ht="21" customHeight="1" x14ac:dyDescent="0.25">
      <c r="A16" s="50" t="s">
        <v>2</v>
      </c>
      <c r="B16" s="50"/>
      <c r="C16" s="50"/>
      <c r="D16" s="50"/>
      <c r="E16" s="50"/>
      <c r="F16" s="50"/>
    </row>
    <row r="17" spans="1:6" ht="33" customHeight="1" x14ac:dyDescent="0.25">
      <c r="A17" s="50" t="s">
        <v>22</v>
      </c>
      <c r="B17" s="50"/>
      <c r="C17" s="50"/>
      <c r="D17" s="50"/>
      <c r="E17" s="50"/>
      <c r="F17" s="50"/>
    </row>
    <row r="18" spans="1:6" ht="75.75" customHeight="1" x14ac:dyDescent="0.25">
      <c r="A18" s="50" t="s">
        <v>59</v>
      </c>
      <c r="B18" s="50"/>
      <c r="C18" s="50"/>
      <c r="D18" s="50"/>
      <c r="E18" s="50"/>
      <c r="F18" s="50"/>
    </row>
    <row r="20" spans="1:6" x14ac:dyDescent="0.25">
      <c r="A20" s="50" t="s">
        <v>39</v>
      </c>
      <c r="B20" s="50"/>
      <c r="C20" s="50"/>
      <c r="D20" s="50"/>
      <c r="E20" s="50"/>
      <c r="F20" s="50"/>
    </row>
    <row r="21" spans="1:6" x14ac:dyDescent="0.25">
      <c r="A21" s="51" t="s">
        <v>35</v>
      </c>
      <c r="B21" s="51"/>
      <c r="C21" s="51"/>
      <c r="D21" s="51"/>
      <c r="E21" s="51"/>
      <c r="F21" s="51"/>
    </row>
    <row r="22" spans="1:6" x14ac:dyDescent="0.25">
      <c r="A22" s="50" t="s">
        <v>48</v>
      </c>
      <c r="B22" s="50"/>
      <c r="C22" s="50"/>
      <c r="D22" s="50"/>
      <c r="E22" s="50"/>
      <c r="F22" s="50"/>
    </row>
    <row r="23" spans="1:6" x14ac:dyDescent="0.25">
      <c r="A23" s="51" t="s">
        <v>36</v>
      </c>
      <c r="B23" s="51"/>
      <c r="C23" s="51"/>
      <c r="D23" s="51"/>
      <c r="E23" s="51"/>
      <c r="F23" s="51"/>
    </row>
    <row r="24" spans="1:6" x14ac:dyDescent="0.25">
      <c r="A24" s="51" t="s">
        <v>37</v>
      </c>
      <c r="B24" s="51"/>
      <c r="C24" s="51"/>
      <c r="D24" s="51"/>
      <c r="E24" s="51"/>
      <c r="F24" s="51"/>
    </row>
    <row r="25" spans="1:6" x14ac:dyDescent="0.25">
      <c r="A25" s="51" t="s">
        <v>38</v>
      </c>
      <c r="B25" s="51"/>
      <c r="C25" s="51"/>
      <c r="D25" s="51"/>
      <c r="E25" s="51"/>
      <c r="F25" s="51"/>
    </row>
    <row r="26" spans="1:6" x14ac:dyDescent="0.25">
      <c r="A26" s="51" t="s">
        <v>41</v>
      </c>
      <c r="B26" s="51"/>
      <c r="C26" s="51"/>
      <c r="D26" s="51"/>
      <c r="E26" s="51"/>
      <c r="F26" s="51"/>
    </row>
  </sheetData>
  <mergeCells count="12">
    <mergeCell ref="A3:F3"/>
    <mergeCell ref="B4:F4"/>
    <mergeCell ref="A16:F16"/>
    <mergeCell ref="A17:F17"/>
    <mergeCell ref="A24:F24"/>
    <mergeCell ref="A25:F25"/>
    <mergeCell ref="A26:F26"/>
    <mergeCell ref="A18:F18"/>
    <mergeCell ref="A20:F20"/>
    <mergeCell ref="A21:F21"/>
    <mergeCell ref="A22:F22"/>
    <mergeCell ref="A23:F23"/>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53</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138247</v>
      </c>
      <c r="C6" s="40">
        <v>107760</v>
      </c>
      <c r="D6" s="40">
        <v>109432</v>
      </c>
      <c r="E6" s="40">
        <v>320917</v>
      </c>
      <c r="F6" s="40">
        <v>382463</v>
      </c>
    </row>
    <row r="7" spans="1:6" ht="13.5" customHeight="1" x14ac:dyDescent="0.25">
      <c r="A7" s="15" t="s">
        <v>14</v>
      </c>
      <c r="B7" s="37">
        <v>53874</v>
      </c>
      <c r="C7" s="37">
        <v>59396</v>
      </c>
      <c r="D7" s="37">
        <v>67561</v>
      </c>
      <c r="E7" s="37">
        <v>78595</v>
      </c>
      <c r="F7" s="38">
        <v>86858</v>
      </c>
    </row>
    <row r="8" spans="1:6" ht="13.5" customHeight="1" x14ac:dyDescent="0.25">
      <c r="A8" s="15" t="s">
        <v>23</v>
      </c>
      <c r="B8" s="37">
        <v>430</v>
      </c>
      <c r="C8" s="37">
        <v>796</v>
      </c>
      <c r="D8" s="37">
        <v>908</v>
      </c>
      <c r="E8" s="37">
        <v>999</v>
      </c>
      <c r="F8" s="37">
        <v>1142</v>
      </c>
    </row>
    <row r="9" spans="1:6" ht="13.5" customHeight="1" x14ac:dyDescent="0.25">
      <c r="A9" s="15" t="s">
        <v>15</v>
      </c>
      <c r="B9" s="37">
        <v>215547</v>
      </c>
      <c r="C9" s="37">
        <v>254784</v>
      </c>
      <c r="D9" s="37">
        <v>238184</v>
      </c>
      <c r="E9" s="37">
        <v>228690</v>
      </c>
      <c r="F9" s="37">
        <v>317875</v>
      </c>
    </row>
    <row r="10" spans="1:6" ht="13.5" customHeight="1" x14ac:dyDescent="0.25">
      <c r="A10" s="15" t="s">
        <v>16</v>
      </c>
      <c r="B10" s="37">
        <v>10344</v>
      </c>
      <c r="C10" s="37">
        <v>13290</v>
      </c>
      <c r="D10" s="37">
        <v>13266</v>
      </c>
      <c r="E10" s="37">
        <v>12134</v>
      </c>
      <c r="F10" s="37">
        <v>30624</v>
      </c>
    </row>
    <row r="11" spans="1:6" ht="13.5" customHeight="1" x14ac:dyDescent="0.25">
      <c r="A11" s="15" t="s">
        <v>34</v>
      </c>
      <c r="B11" s="37">
        <v>141302</v>
      </c>
      <c r="C11" s="37">
        <v>183274</v>
      </c>
      <c r="D11" s="37">
        <v>197717</v>
      </c>
      <c r="E11" s="37">
        <v>338619</v>
      </c>
      <c r="F11" s="37">
        <v>29275</v>
      </c>
    </row>
    <row r="12" spans="1:6" ht="13.5" customHeight="1" x14ac:dyDescent="0.25">
      <c r="A12" s="15" t="s">
        <v>18</v>
      </c>
      <c r="B12" s="37">
        <v>15475</v>
      </c>
      <c r="C12" s="37">
        <v>10306</v>
      </c>
      <c r="D12" s="37">
        <v>3786</v>
      </c>
      <c r="E12" s="37">
        <v>1028</v>
      </c>
      <c r="F12" s="37">
        <v>590</v>
      </c>
    </row>
    <row r="13" spans="1:6" ht="13.5" customHeight="1" x14ac:dyDescent="0.25">
      <c r="A13" s="15" t="s">
        <v>19</v>
      </c>
      <c r="B13" s="37">
        <v>616</v>
      </c>
      <c r="C13" s="37">
        <v>457</v>
      </c>
      <c r="D13" s="37">
        <v>574</v>
      </c>
      <c r="E13" s="37">
        <v>561</v>
      </c>
      <c r="F13" s="37">
        <v>419</v>
      </c>
    </row>
    <row r="14" spans="1:6" ht="13.5" customHeight="1" x14ac:dyDescent="0.25">
      <c r="A14" s="15" t="s">
        <v>20</v>
      </c>
      <c r="B14" s="37">
        <v>310546</v>
      </c>
      <c r="C14" s="37">
        <v>446620</v>
      </c>
      <c r="D14" s="37">
        <v>487207</v>
      </c>
      <c r="E14" s="37">
        <v>151192</v>
      </c>
      <c r="F14" s="37">
        <v>377102</v>
      </c>
    </row>
    <row r="15" spans="1:6" ht="13.5" customHeight="1" x14ac:dyDescent="0.25">
      <c r="B15" s="30"/>
      <c r="C15" s="30"/>
      <c r="D15" s="30"/>
      <c r="E15" s="30"/>
      <c r="F15" s="30"/>
    </row>
    <row r="16" spans="1:6" s="2" customFormat="1" ht="21" customHeight="1" x14ac:dyDescent="0.25">
      <c r="A16" s="2" t="s">
        <v>10</v>
      </c>
      <c r="B16" s="3">
        <v>886381</v>
      </c>
      <c r="C16" s="3">
        <v>1076683</v>
      </c>
      <c r="D16" s="3">
        <v>1118635</v>
      </c>
      <c r="E16" s="3">
        <v>1132735</v>
      </c>
      <c r="F16" s="3">
        <v>1226348</v>
      </c>
    </row>
    <row r="17" spans="1:6" ht="25.5" customHeight="1" thickBot="1" x14ac:dyDescent="0.3">
      <c r="A17" s="33" t="s">
        <v>1</v>
      </c>
      <c r="B17" s="41">
        <v>-6.7726925641635127E-2</v>
      </c>
      <c r="C17" s="41">
        <v>0.21469548647816233</v>
      </c>
      <c r="D17" s="41">
        <v>3.8964114785874762E-2</v>
      </c>
      <c r="E17" s="41">
        <v>1.260464762858305E-2</v>
      </c>
      <c r="F17" s="41">
        <v>8.2643336702759251E-2</v>
      </c>
    </row>
    <row r="18" spans="1:6" ht="13.5" customHeight="1" x14ac:dyDescent="0.25"/>
    <row r="19" spans="1:6" ht="13.5" customHeight="1" x14ac:dyDescent="0.25">
      <c r="A19" s="15" t="s">
        <v>2</v>
      </c>
    </row>
    <row r="20" spans="1:6" ht="51.75" customHeight="1" x14ac:dyDescent="0.25">
      <c r="A20" s="50" t="s">
        <v>26</v>
      </c>
      <c r="B20" s="50"/>
      <c r="C20" s="50"/>
      <c r="D20" s="50"/>
      <c r="E20" s="50"/>
      <c r="F20" s="50"/>
    </row>
  </sheetData>
  <mergeCells count="3">
    <mergeCell ref="A3:F3"/>
    <mergeCell ref="B4:F4"/>
    <mergeCell ref="A20:F20"/>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54</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3084</v>
      </c>
      <c r="C6" s="40">
        <v>2771</v>
      </c>
      <c r="D6" s="40">
        <v>6158</v>
      </c>
      <c r="E6" s="40">
        <v>7796</v>
      </c>
      <c r="F6" s="40">
        <v>19070</v>
      </c>
    </row>
    <row r="7" spans="1:6" ht="13.5" customHeight="1" x14ac:dyDescent="0.25">
      <c r="A7" s="15" t="s">
        <v>14</v>
      </c>
      <c r="B7" s="37">
        <v>7950</v>
      </c>
      <c r="C7" s="37">
        <v>12107</v>
      </c>
      <c r="D7" s="37">
        <v>18761</v>
      </c>
      <c r="E7" s="37">
        <v>25580</v>
      </c>
      <c r="F7" s="38">
        <v>30037</v>
      </c>
    </row>
    <row r="8" spans="1:6" ht="13.5" customHeight="1" x14ac:dyDescent="0.25">
      <c r="A8" s="15" t="s">
        <v>23</v>
      </c>
      <c r="B8" s="37">
        <v>64</v>
      </c>
      <c r="C8" s="37">
        <v>203</v>
      </c>
      <c r="D8" s="37">
        <v>245</v>
      </c>
      <c r="E8" s="37">
        <v>282</v>
      </c>
      <c r="F8" s="37">
        <v>399</v>
      </c>
    </row>
    <row r="9" spans="1:6" ht="13.5" customHeight="1" x14ac:dyDescent="0.25">
      <c r="A9" s="15" t="s">
        <v>15</v>
      </c>
      <c r="B9" s="37">
        <v>131648</v>
      </c>
      <c r="C9" s="37">
        <v>136984</v>
      </c>
      <c r="D9" s="37">
        <v>133781</v>
      </c>
      <c r="E9" s="37">
        <v>130014</v>
      </c>
      <c r="F9" s="37">
        <v>152391</v>
      </c>
    </row>
    <row r="10" spans="1:6" ht="13.5" customHeight="1" x14ac:dyDescent="0.25">
      <c r="A10" s="15" t="s">
        <v>16</v>
      </c>
      <c r="B10" s="37">
        <v>0</v>
      </c>
      <c r="C10" s="37">
        <v>0</v>
      </c>
      <c r="D10" s="37">
        <v>0</v>
      </c>
      <c r="E10" s="37">
        <v>0</v>
      </c>
      <c r="F10" s="37">
        <v>0</v>
      </c>
    </row>
    <row r="11" spans="1:6" ht="13.5" customHeight="1" x14ac:dyDescent="0.25">
      <c r="A11" s="15" t="s">
        <v>34</v>
      </c>
      <c r="B11" s="37">
        <v>1022</v>
      </c>
      <c r="C11" s="37">
        <v>555</v>
      </c>
      <c r="D11" s="37">
        <v>17</v>
      </c>
      <c r="E11" s="37">
        <v>8</v>
      </c>
      <c r="F11" s="37">
        <v>61</v>
      </c>
    </row>
    <row r="12" spans="1:6" ht="13.5" customHeight="1" x14ac:dyDescent="0.25">
      <c r="A12" s="15" t="s">
        <v>18</v>
      </c>
      <c r="B12" s="37">
        <v>15475</v>
      </c>
      <c r="C12" s="37">
        <v>10306</v>
      </c>
      <c r="D12" s="37">
        <v>3786</v>
      </c>
      <c r="E12" s="37">
        <v>1028</v>
      </c>
      <c r="F12" s="37">
        <v>590</v>
      </c>
    </row>
    <row r="13" spans="1:6" ht="13.5" customHeight="1" x14ac:dyDescent="0.25">
      <c r="A13" s="15" t="s">
        <v>19</v>
      </c>
      <c r="B13" s="37">
        <v>384</v>
      </c>
      <c r="C13" s="37">
        <v>280</v>
      </c>
      <c r="D13" s="37">
        <v>417</v>
      </c>
      <c r="E13" s="37">
        <v>442</v>
      </c>
      <c r="F13" s="37">
        <v>329</v>
      </c>
    </row>
    <row r="14" spans="1:6" ht="13.5" customHeight="1" x14ac:dyDescent="0.25">
      <c r="A14" s="15" t="s">
        <v>20</v>
      </c>
      <c r="B14" s="37">
        <v>0</v>
      </c>
      <c r="C14" s="37">
        <v>571</v>
      </c>
      <c r="D14" s="37">
        <v>10151</v>
      </c>
      <c r="E14" s="37">
        <v>15296</v>
      </c>
      <c r="F14" s="37">
        <v>22363</v>
      </c>
    </row>
    <row r="15" spans="1:6" ht="13.5" customHeight="1" x14ac:dyDescent="0.25">
      <c r="B15" s="30"/>
      <c r="C15" s="30"/>
      <c r="D15" s="30"/>
      <c r="E15" s="30"/>
      <c r="F15" s="30"/>
    </row>
    <row r="16" spans="1:6" s="2" customFormat="1" ht="21.75" customHeight="1" x14ac:dyDescent="0.25">
      <c r="A16" s="2" t="s">
        <v>10</v>
      </c>
      <c r="B16" s="3">
        <v>159627</v>
      </c>
      <c r="C16" s="3">
        <v>163777</v>
      </c>
      <c r="D16" s="3">
        <v>173316</v>
      </c>
      <c r="E16" s="3">
        <v>180446</v>
      </c>
      <c r="F16" s="3">
        <v>225240</v>
      </c>
    </row>
    <row r="17" spans="1:6" ht="21.75" customHeight="1" thickBot="1" x14ac:dyDescent="0.3">
      <c r="A17" s="33" t="s">
        <v>1</v>
      </c>
      <c r="B17" s="41">
        <v>-7.3153879205230338E-2</v>
      </c>
      <c r="C17" s="41">
        <v>2.5998108089483607E-2</v>
      </c>
      <c r="D17" s="41">
        <v>5.8243831551438849E-2</v>
      </c>
      <c r="E17" s="41">
        <v>4.113872925754114E-2</v>
      </c>
      <c r="F17" s="41">
        <v>0.24824047083337952</v>
      </c>
    </row>
    <row r="18" spans="1:6" ht="13.5" customHeight="1" x14ac:dyDescent="0.25"/>
    <row r="19" spans="1:6" ht="13.5" customHeight="1" x14ac:dyDescent="0.25">
      <c r="A19" s="15" t="s">
        <v>2</v>
      </c>
    </row>
    <row r="20" spans="1:6" ht="30.75" customHeight="1" x14ac:dyDescent="0.25">
      <c r="A20" s="50" t="s">
        <v>22</v>
      </c>
      <c r="B20" s="50"/>
      <c r="C20" s="50"/>
      <c r="D20" s="50"/>
      <c r="E20" s="50"/>
      <c r="F20" s="50"/>
    </row>
  </sheetData>
  <mergeCells count="3">
    <mergeCell ref="A3:F3"/>
    <mergeCell ref="B4:F4"/>
    <mergeCell ref="A20:F20"/>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55</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72058</v>
      </c>
      <c r="C6" s="40">
        <v>77902</v>
      </c>
      <c r="D6" s="40">
        <v>78848</v>
      </c>
      <c r="E6" s="40">
        <v>278776</v>
      </c>
      <c r="F6" s="40">
        <v>322368</v>
      </c>
    </row>
    <row r="7" spans="1:6" ht="13.5" customHeight="1" x14ac:dyDescent="0.25">
      <c r="A7" s="15" t="s">
        <v>14</v>
      </c>
      <c r="B7" s="37">
        <v>0</v>
      </c>
      <c r="C7" s="37">
        <v>0</v>
      </c>
      <c r="D7" s="37">
        <v>0</v>
      </c>
      <c r="E7" s="37">
        <v>0</v>
      </c>
      <c r="F7" s="38">
        <v>0</v>
      </c>
    </row>
    <row r="8" spans="1:6" ht="13.5" customHeight="1" x14ac:dyDescent="0.25">
      <c r="A8" s="15" t="s">
        <v>23</v>
      </c>
      <c r="B8" s="37">
        <v>0</v>
      </c>
      <c r="C8" s="37">
        <v>0</v>
      </c>
      <c r="D8" s="37">
        <v>0</v>
      </c>
      <c r="E8" s="37">
        <v>0</v>
      </c>
      <c r="F8" s="37">
        <v>0</v>
      </c>
    </row>
    <row r="9" spans="1:6" ht="13.5" customHeight="1" x14ac:dyDescent="0.25">
      <c r="A9" s="15" t="s">
        <v>15</v>
      </c>
      <c r="B9" s="37">
        <v>58456</v>
      </c>
      <c r="C9" s="37">
        <v>103420</v>
      </c>
      <c r="D9" s="37">
        <v>85278</v>
      </c>
      <c r="E9" s="37">
        <v>74088</v>
      </c>
      <c r="F9" s="37">
        <v>132050</v>
      </c>
    </row>
    <row r="10" spans="1:6" ht="13.5" customHeight="1" x14ac:dyDescent="0.25">
      <c r="A10" s="15" t="s">
        <v>16</v>
      </c>
      <c r="B10" s="37">
        <v>6830</v>
      </c>
      <c r="C10" s="37">
        <v>9994</v>
      </c>
      <c r="D10" s="37">
        <v>10548</v>
      </c>
      <c r="E10" s="37">
        <v>9488</v>
      </c>
      <c r="F10" s="37">
        <v>26209</v>
      </c>
    </row>
    <row r="11" spans="1:6" ht="13.5" customHeight="1" x14ac:dyDescent="0.25">
      <c r="A11" s="15" t="s">
        <v>34</v>
      </c>
      <c r="B11" s="37">
        <v>85429</v>
      </c>
      <c r="C11" s="37">
        <v>130050</v>
      </c>
      <c r="D11" s="37">
        <v>134772</v>
      </c>
      <c r="E11" s="37">
        <v>268844</v>
      </c>
      <c r="F11" s="37">
        <v>0</v>
      </c>
    </row>
    <row r="12" spans="1:6" ht="13.5" customHeight="1" x14ac:dyDescent="0.25">
      <c r="A12" s="15" t="s">
        <v>18</v>
      </c>
      <c r="B12" s="37">
        <v>0</v>
      </c>
      <c r="C12" s="37">
        <v>0</v>
      </c>
      <c r="D12" s="37">
        <v>0</v>
      </c>
      <c r="E12" s="37">
        <v>0</v>
      </c>
      <c r="F12" s="37">
        <v>0</v>
      </c>
    </row>
    <row r="13" spans="1:6" ht="13.5" customHeight="1" x14ac:dyDescent="0.25">
      <c r="A13" s="15" t="s">
        <v>19</v>
      </c>
      <c r="B13" s="37">
        <v>0</v>
      </c>
      <c r="C13" s="37">
        <v>0</v>
      </c>
      <c r="D13" s="37">
        <v>0</v>
      </c>
      <c r="E13" s="37">
        <v>0</v>
      </c>
      <c r="F13" s="37">
        <v>0</v>
      </c>
    </row>
    <row r="14" spans="1:6" ht="13.5" customHeight="1" x14ac:dyDescent="0.25">
      <c r="A14" s="15" t="s">
        <v>20</v>
      </c>
      <c r="B14" s="37">
        <v>153765</v>
      </c>
      <c r="C14" s="37">
        <v>289284</v>
      </c>
      <c r="D14" s="37">
        <v>304985</v>
      </c>
      <c r="E14" s="37">
        <v>11291</v>
      </c>
      <c r="F14" s="37">
        <v>202402</v>
      </c>
    </row>
    <row r="15" spans="1:6" ht="13.5" customHeight="1" x14ac:dyDescent="0.25">
      <c r="B15" s="30"/>
      <c r="C15" s="30"/>
      <c r="D15" s="30"/>
      <c r="E15" s="30"/>
      <c r="F15" s="30"/>
    </row>
    <row r="16" spans="1:6" s="2" customFormat="1" ht="21.75" customHeight="1" x14ac:dyDescent="0.25">
      <c r="A16" s="2" t="s">
        <v>10</v>
      </c>
      <c r="B16" s="3">
        <v>376538</v>
      </c>
      <c r="C16" s="3">
        <v>610650</v>
      </c>
      <c r="D16" s="3">
        <v>614431</v>
      </c>
      <c r="E16" s="3">
        <v>642487</v>
      </c>
      <c r="F16" s="3">
        <v>683029</v>
      </c>
    </row>
    <row r="17" spans="1:6" ht="21.75" customHeight="1" thickBot="1" x14ac:dyDescent="0.3">
      <c r="A17" s="33" t="s">
        <v>1</v>
      </c>
      <c r="B17" s="41">
        <v>-3.3268634337708221E-2</v>
      </c>
      <c r="C17" s="41">
        <v>0.62174866812911311</v>
      </c>
      <c r="D17" s="41">
        <v>6.1917628756243352E-3</v>
      </c>
      <c r="E17" s="41">
        <v>4.5661758602674671E-2</v>
      </c>
      <c r="F17" s="41">
        <v>6.3101665870282195E-2</v>
      </c>
    </row>
    <row r="18" spans="1:6" ht="13.5" customHeight="1" x14ac:dyDescent="0.25"/>
    <row r="19" spans="1:6" ht="13.5" customHeight="1" x14ac:dyDescent="0.25">
      <c r="A19" s="15" t="s">
        <v>2</v>
      </c>
    </row>
    <row r="20" spans="1:6" ht="44.25" customHeight="1" x14ac:dyDescent="0.25">
      <c r="A20" s="50" t="s">
        <v>24</v>
      </c>
      <c r="B20" s="50"/>
      <c r="C20" s="50"/>
      <c r="D20" s="50"/>
      <c r="E20" s="50"/>
      <c r="F20" s="50"/>
    </row>
  </sheetData>
  <mergeCells count="3">
    <mergeCell ref="A20:F20"/>
    <mergeCell ref="A3:F3"/>
    <mergeCell ref="B4:F4"/>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0"/>
  <sheetViews>
    <sheetView zoomScaleNormal="100" workbookViewId="0">
      <selection activeCell="I32" sqref="I32"/>
    </sheetView>
  </sheetViews>
  <sheetFormatPr defaultColWidth="9" defaultRowHeight="15" x14ac:dyDescent="0.25"/>
  <cols>
    <col min="1" max="1" width="43.125" style="15" customWidth="1"/>
    <col min="2" max="6" width="12.25" style="15" customWidth="1"/>
    <col min="7" max="16384" width="9" style="15"/>
  </cols>
  <sheetData>
    <row r="3" spans="1:6" x14ac:dyDescent="0.25">
      <c r="A3" s="47" t="s">
        <v>56</v>
      </c>
      <c r="B3" s="47"/>
      <c r="C3" s="47"/>
      <c r="D3" s="47"/>
      <c r="E3" s="48"/>
      <c r="F3" s="48"/>
    </row>
    <row r="4" spans="1:6" s="2" customFormat="1" ht="14.25" customHeight="1" thickBot="1" x14ac:dyDescent="0.3">
      <c r="A4" s="33"/>
      <c r="B4" s="52"/>
      <c r="C4" s="52"/>
      <c r="D4" s="52"/>
      <c r="E4" s="53"/>
      <c r="F4" s="53"/>
    </row>
    <row r="5" spans="1:6" s="8" customFormat="1" ht="16.5" customHeight="1" x14ac:dyDescent="0.25">
      <c r="A5" s="32" t="s">
        <v>51</v>
      </c>
      <c r="B5" s="14">
        <v>2013</v>
      </c>
      <c r="C5" s="14">
        <v>2014</v>
      </c>
      <c r="D5" s="14">
        <v>2015</v>
      </c>
      <c r="E5" s="14">
        <v>2016</v>
      </c>
      <c r="F5" s="14">
        <v>2017</v>
      </c>
    </row>
    <row r="6" spans="1:6" ht="13.5" customHeight="1" x14ac:dyDescent="0.25">
      <c r="A6" s="39" t="s">
        <v>13</v>
      </c>
      <c r="B6" s="40">
        <v>43497</v>
      </c>
      <c r="C6" s="40">
        <v>10788</v>
      </c>
      <c r="D6" s="40">
        <v>16942</v>
      </c>
      <c r="E6" s="40">
        <v>26734</v>
      </c>
      <c r="F6" s="40">
        <v>32989</v>
      </c>
    </row>
    <row r="7" spans="1:6" ht="13.5" customHeight="1" x14ac:dyDescent="0.25">
      <c r="A7" s="15" t="s">
        <v>14</v>
      </c>
      <c r="B7" s="37">
        <v>0</v>
      </c>
      <c r="C7" s="37">
        <v>0</v>
      </c>
      <c r="D7" s="37">
        <v>0</v>
      </c>
      <c r="E7" s="37">
        <v>0</v>
      </c>
      <c r="F7" s="38">
        <v>0</v>
      </c>
    </row>
    <row r="8" spans="1:6" ht="13.5" customHeight="1" x14ac:dyDescent="0.25">
      <c r="A8" s="15" t="s">
        <v>23</v>
      </c>
      <c r="B8" s="37">
        <v>0</v>
      </c>
      <c r="C8" s="37">
        <v>0</v>
      </c>
      <c r="D8" s="37">
        <v>0</v>
      </c>
      <c r="E8" s="37">
        <v>0</v>
      </c>
      <c r="F8" s="37">
        <v>0</v>
      </c>
    </row>
    <row r="9" spans="1:6" ht="13.5" customHeight="1" x14ac:dyDescent="0.25">
      <c r="A9" s="15" t="s">
        <v>15</v>
      </c>
      <c r="B9" s="37">
        <v>20644</v>
      </c>
      <c r="C9" s="37">
        <v>9512</v>
      </c>
      <c r="D9" s="37">
        <v>13974</v>
      </c>
      <c r="E9" s="37">
        <v>15791</v>
      </c>
      <c r="F9" s="37">
        <v>22806</v>
      </c>
    </row>
    <row r="10" spans="1:6" ht="13.5" customHeight="1" x14ac:dyDescent="0.25">
      <c r="A10" s="15" t="s">
        <v>16</v>
      </c>
      <c r="B10" s="37">
        <v>0</v>
      </c>
      <c r="C10" s="37">
        <v>0</v>
      </c>
      <c r="D10" s="37">
        <v>0</v>
      </c>
      <c r="E10" s="37">
        <v>323</v>
      </c>
      <c r="F10" s="37">
        <v>2375</v>
      </c>
    </row>
    <row r="11" spans="1:6" ht="13.5" customHeight="1" x14ac:dyDescent="0.25">
      <c r="A11" s="15" t="s">
        <v>34</v>
      </c>
      <c r="B11" s="37">
        <v>26944</v>
      </c>
      <c r="C11" s="37">
        <v>20292</v>
      </c>
      <c r="D11" s="37">
        <v>30255</v>
      </c>
      <c r="E11" s="37">
        <v>43627</v>
      </c>
      <c r="F11" s="37">
        <v>0</v>
      </c>
    </row>
    <row r="12" spans="1:6" ht="13.5" customHeight="1" x14ac:dyDescent="0.25">
      <c r="A12" s="15" t="s">
        <v>18</v>
      </c>
      <c r="B12" s="37">
        <v>0</v>
      </c>
      <c r="C12" s="37">
        <v>0</v>
      </c>
      <c r="D12" s="37">
        <v>0</v>
      </c>
      <c r="E12" s="37">
        <v>0</v>
      </c>
      <c r="F12" s="37">
        <v>0</v>
      </c>
    </row>
    <row r="13" spans="1:6" ht="13.5" customHeight="1" x14ac:dyDescent="0.25">
      <c r="A13" s="15" t="s">
        <v>19</v>
      </c>
      <c r="B13" s="37">
        <v>0</v>
      </c>
      <c r="C13" s="37">
        <v>0</v>
      </c>
      <c r="D13" s="37">
        <v>0</v>
      </c>
      <c r="E13" s="37">
        <v>0</v>
      </c>
      <c r="F13" s="37">
        <v>0</v>
      </c>
    </row>
    <row r="14" spans="1:6" ht="13.5" customHeight="1" x14ac:dyDescent="0.25">
      <c r="A14" s="15" t="s">
        <v>20</v>
      </c>
      <c r="B14" s="37">
        <v>39590</v>
      </c>
      <c r="C14" s="37">
        <v>35639</v>
      </c>
      <c r="D14" s="37">
        <v>53852</v>
      </c>
      <c r="E14" s="37">
        <v>1307</v>
      </c>
      <c r="F14" s="37">
        <v>27631</v>
      </c>
    </row>
    <row r="15" spans="1:6" ht="13.5" customHeight="1" x14ac:dyDescent="0.25">
      <c r="B15" s="30"/>
      <c r="C15" s="30"/>
      <c r="D15" s="30"/>
      <c r="E15" s="30"/>
      <c r="F15" s="30"/>
    </row>
    <row r="16" spans="1:6" s="2" customFormat="1" ht="26.25" customHeight="1" x14ac:dyDescent="0.25">
      <c r="A16" s="2" t="s">
        <v>10</v>
      </c>
      <c r="B16" s="3">
        <v>130675</v>
      </c>
      <c r="C16" s="3">
        <v>76231</v>
      </c>
      <c r="D16" s="3">
        <v>115023</v>
      </c>
      <c r="E16" s="3">
        <v>87782</v>
      </c>
      <c r="F16" s="3">
        <v>85801</v>
      </c>
    </row>
    <row r="17" spans="1:6" ht="26.25" customHeight="1" thickBot="1" x14ac:dyDescent="0.3">
      <c r="A17" s="33" t="s">
        <v>1</v>
      </c>
      <c r="B17" s="41">
        <v>0.10230541473002269</v>
      </c>
      <c r="C17" s="41">
        <v>-0.41663669408838722</v>
      </c>
      <c r="D17" s="41">
        <v>0.50887434245910457</v>
      </c>
      <c r="E17" s="41">
        <v>-0.2368308946906271</v>
      </c>
      <c r="F17" s="41">
        <v>-2.2567268916178714E-2</v>
      </c>
    </row>
    <row r="18" spans="1:6" ht="13.5" customHeight="1" x14ac:dyDescent="0.25"/>
    <row r="19" spans="1:6" ht="13.5" customHeight="1" x14ac:dyDescent="0.25">
      <c r="A19" s="15" t="s">
        <v>2</v>
      </c>
    </row>
    <row r="20" spans="1:6" ht="48" customHeight="1" x14ac:dyDescent="0.25">
      <c r="A20" s="50" t="s">
        <v>21</v>
      </c>
      <c r="B20" s="50"/>
      <c r="C20" s="50"/>
      <c r="D20" s="50"/>
      <c r="E20" s="50"/>
      <c r="F20" s="50"/>
    </row>
  </sheetData>
  <mergeCells count="3">
    <mergeCell ref="A3:F3"/>
    <mergeCell ref="B4:F4"/>
    <mergeCell ref="A20:F20"/>
  </mergeCells>
  <pageMargins left="0.25" right="0.25" top="0.79166666666666663" bottom="0.75" header="0.3" footer="0.3"/>
  <pageSetup scale="76" orientation="landscape" r:id="rId1"/>
  <headerFooter>
    <oddHeader>&amp;L&amp;"-,Bold"&amp;K03+000&amp;G
HEALTH ECONOMICS PROGRAM</oddHeader>
    <oddFooter>&amp;L&amp;"-,Regular"&amp;11
Source: Minnesota Department of Health, Health Economics Program analysis of Minnesota Supplement Reports&amp;R&amp;"-,Regular"&amp;11&amp;P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C132EA75D998D47881C15EED75AFCEA" ma:contentTypeVersion="75" ma:contentTypeDescription="Create a new document." ma:contentTypeScope="" ma:versionID="44fdab0236340ae9eeef2019c3a3ea7c">
  <xsd:schema xmlns:xsd="http://www.w3.org/2001/XMLSchema" xmlns:xs="http://www.w3.org/2001/XMLSchema" xmlns:p="http://schemas.microsoft.com/office/2006/metadata/properties" xmlns:ns2="98f01fe9-c3f2-4582-9148-d87bd0c242e7" xmlns:ns3="9d0a8a82-c21b-4a39-b771-afe2ca3b56c1" xmlns:ns4="7a5fea94-0d51-43d7-973a-f24fce1a3422" targetNamespace="http://schemas.microsoft.com/office/2006/metadata/properties" ma:root="true" ma:fieldsID="db92a30c1761fdab8d6dee1ef247d8fb" ns2:_="" ns3:_="" ns4:_="">
    <xsd:import namespace="98f01fe9-c3f2-4582-9148-d87bd0c242e7"/>
    <xsd:import namespace="9d0a8a82-c21b-4a39-b771-afe2ca3b56c1"/>
    <xsd:import namespace="7a5fea94-0d51-43d7-973a-f24fce1a3422"/>
    <xsd:element name="properties">
      <xsd:complexType>
        <xsd:sequence>
          <xsd:element name="documentManagement">
            <xsd:complexType>
              <xsd:all>
                <xsd:element ref="ns2:_dlc_DocId" minOccurs="0"/>
                <xsd:element ref="ns2:_dlc_DocIdUrl" minOccurs="0"/>
                <xsd:element ref="ns2:_dlc_DocIdPersistId" minOccurs="0"/>
                <xsd:element ref="ns3:File_x0020_Type0" minOccurs="0"/>
                <xsd:element ref="ns3:Status" minOccurs="0"/>
                <xsd:element ref="ns3:Assigned_x0020_To0" minOccurs="0"/>
                <xsd:element ref="ns3:Notes0" minOccurs="0"/>
                <xsd:element ref="ns3:Published_x0020_Date" minOccurs="0"/>
                <xsd:element ref="ns3:Section" minOccurs="0"/>
                <xsd:element ref="ns3:Updat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01fe9-c3f2-4582-9148-d87bd0c242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0a8a82-c21b-4a39-b771-afe2ca3b56c1" elementFormDefault="qualified">
    <xsd:import namespace="http://schemas.microsoft.com/office/2006/documentManagement/types"/>
    <xsd:import namespace="http://schemas.microsoft.com/office/infopath/2007/PartnerControls"/>
    <xsd:element name="File_x0020_Type0" ma:index="11" nillable="true" ma:displayName="File Type" ma:format="Dropdown" ma:internalName="File_x0020_Type0">
      <xsd:simpleType>
        <xsd:restriction base="dms:Choice">
          <xsd:enumeration value="Data"/>
          <xsd:enumeration value="PowerPoint"/>
          <xsd:enumeration value="Supplemental"/>
          <xsd:enumeration value="Alt-Text Summary"/>
        </xsd:restriction>
      </xsd:simpleType>
    </xsd:element>
    <xsd:element name="Status" ma:index="12" nillable="true" ma:displayName="Status" ma:format="Dropdown" ma:internalName="Status">
      <xsd:simpleType>
        <xsd:restriction base="dms:Choice">
          <xsd:enumeration value="Published"/>
          <xsd:enumeration value="Updating"/>
          <xsd:enumeration value="Ready for Review"/>
          <xsd:enumeration value="Ready for Publishing"/>
        </xsd:restriction>
      </xsd:simpleType>
    </xsd:element>
    <xsd:element name="Assigned_x0020_To0" ma:index="13" nillable="true" ma:displayName="Assigned To" ma:list="UserInfo" ma:SharePointGroup="0" ma:internalName="Assigned_x0020_To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0" ma:index="14" nillable="true" ma:displayName="Notes" ma:internalName="Notes0">
      <xsd:simpleType>
        <xsd:restriction base="dms:Note">
          <xsd:maxLength value="255"/>
        </xsd:restriction>
      </xsd:simpleType>
    </xsd:element>
    <xsd:element name="Published_x0020_Date" ma:index="15" nillable="true" ma:displayName="Published Date" ma:format="DateOnly" ma:internalName="Published_x0020_Date">
      <xsd:simpleType>
        <xsd:restriction base="dms:DateTime"/>
      </xsd:simpleType>
    </xsd:element>
    <xsd:element name="Section" ma:index="16" nillable="true" ma:displayName="Section" ma:format="Dropdown" ma:internalName="Section">
      <xsd:simpleType>
        <xsd:restriction base="dms:Choice">
          <xsd:enumeration value="1"/>
          <xsd:enumeration value="2"/>
          <xsd:enumeration value="3"/>
          <xsd:enumeration value="4"/>
          <xsd:enumeration value="5"/>
          <xsd:enumeration value="6"/>
          <xsd:enumeration value="7"/>
          <xsd:enumeration value="8"/>
          <xsd:enumeration value="9"/>
        </xsd:restriction>
      </xsd:simpleType>
    </xsd:element>
    <xsd:element name="Update" ma:index="17" nillable="true" ma:displayName="Scheduled for Update" ma:format="DateOnly" ma:internalName="Update">
      <xsd:simpleType>
        <xsd:restriction base="dms:DateTime"/>
      </xsd:simple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5fea94-0d51-43d7-973a-f24fce1a342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98f01fe9-c3f2-4582-9148-d87bd0c242e7">PP6VNZTUNPYT-669008886-104</_dlc_DocId>
    <_dlc_DocIdUrl xmlns="98f01fe9-c3f2-4582-9148-d87bd0c242e7">
      <Url>https://mn365.sharepoint.com/teams/MDH/bureaus/pqcb/hpd/hep/acc/_layouts/15/DocIdRedir.aspx?ID=PP6VNZTUNPYT-669008886-104</Url>
      <Description>PP6VNZTUNPYT-669008886-104</Description>
    </_dlc_DocIdUrl>
    <Update xmlns="9d0a8a82-c21b-4a39-b771-afe2ca3b56c1" xsi:nil="true"/>
    <File_x0020_Type0 xmlns="9d0a8a82-c21b-4a39-b771-afe2ca3b56c1">Supplemental</File_x0020_Type0>
    <Published_x0020_Date xmlns="9d0a8a82-c21b-4a39-b771-afe2ca3b56c1" xsi:nil="true"/>
    <Section xmlns="9d0a8a82-c21b-4a39-b771-afe2ca3b56c1">7</Section>
    <Assigned_x0020_To0 xmlns="9d0a8a82-c21b-4a39-b771-afe2ca3b56c1">
      <UserInfo>
        <DisplayName/>
        <AccountId xsi:nil="true"/>
        <AccountType/>
      </UserInfo>
    </Assigned_x0020_To0>
    <Status xmlns="9d0a8a82-c21b-4a39-b771-afe2ca3b56c1">Ready for Review</Status>
    <Notes0 xmlns="9d0a8a82-c21b-4a39-b771-afe2ca3b56c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AD449-7B54-4C4B-A373-D3DD5F85302A}">
  <ds:schemaRefs>
    <ds:schemaRef ds:uri="http://schemas.microsoft.com/sharepoint/events"/>
    <ds:schemaRef ds:uri=""/>
  </ds:schemaRefs>
</ds:datastoreItem>
</file>

<file path=customXml/itemProps2.xml><?xml version="1.0" encoding="utf-8"?>
<ds:datastoreItem xmlns:ds="http://schemas.openxmlformats.org/officeDocument/2006/customXml" ds:itemID="{BACE7CC4-68E9-4678-96BB-DF8D272B8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f01fe9-c3f2-4582-9148-d87bd0c242e7"/>
    <ds:schemaRef ds:uri="9d0a8a82-c21b-4a39-b771-afe2ca3b56c1"/>
    <ds:schemaRef ds:uri="7a5fea94-0d51-43d7-973a-f24fce1a3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196C53-49D1-4841-A01D-C4A96E55BE0F}">
  <ds:schemaRef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7a5fea94-0d51-43d7-973a-f24fce1a3422"/>
    <ds:schemaRef ds:uri="http://schemas.microsoft.com/office/2006/metadata/properties"/>
    <ds:schemaRef ds:uri="9d0a8a82-c21b-4a39-b771-afe2ca3b56c1"/>
    <ds:schemaRef ds:uri="98f01fe9-c3f2-4582-9148-d87bd0c242e7"/>
    <ds:schemaRef ds:uri="http://purl.org/dc/dcmitype/"/>
  </ds:schemaRefs>
</ds:datastoreItem>
</file>

<file path=customXml/itemProps4.xml><?xml version="1.0" encoding="utf-8"?>
<ds:datastoreItem xmlns:ds="http://schemas.openxmlformats.org/officeDocument/2006/customXml" ds:itemID="{FF4209AC-C57C-4349-B265-CED921AA62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Net Income by Product Line</vt:lpstr>
      <vt:lpstr>Net Income by Product Line PMPM</vt:lpstr>
      <vt:lpstr>HMO Profitability by Product</vt:lpstr>
      <vt:lpstr>MMOS by Product Line</vt:lpstr>
      <vt:lpstr>Covered Lives by Product Line</vt:lpstr>
      <vt:lpstr>Total by Company</vt:lpstr>
      <vt:lpstr>Commercial by Company</vt:lpstr>
      <vt:lpstr>PMAP by Company</vt:lpstr>
      <vt:lpstr>MNCare by Company</vt:lpstr>
      <vt:lpstr>Medicare by Company</vt:lpstr>
      <vt:lpstr>MSC+, MSHO, SNBC by Company</vt:lpstr>
      <vt:lpstr>Age and Company</vt:lpstr>
      <vt:lpstr>'Age and Company'!Print_Titles</vt:lpstr>
      <vt:lpstr>'Commercial by Company'!Print_Titles</vt:lpstr>
      <vt:lpstr>'Covered Lives by Product Line'!Print_Titles</vt:lpstr>
      <vt:lpstr>'HMO Profitability by Product'!Print_Titles</vt:lpstr>
      <vt:lpstr>'Medicare by Company'!Print_Titles</vt:lpstr>
      <vt:lpstr>'MMOS by Product Line'!Print_Titles</vt:lpstr>
      <vt:lpstr>'MNCare by Company'!Print_Titles</vt:lpstr>
      <vt:lpstr>'MSC+, MSHO, SNBC by Company'!Print_Titles</vt:lpstr>
      <vt:lpstr>'Net Income by Product Line'!Print_Titles</vt:lpstr>
      <vt:lpstr>'Net Income by Product Line PMPM'!Print_Titles</vt:lpstr>
      <vt:lpstr>'PMAP by Company'!Print_Titles</vt:lpstr>
      <vt:lpstr>'Total by Company'!Print_Titles</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lukane1</dc:creator>
  <cp:lastModifiedBy>Diane Hammond</cp:lastModifiedBy>
  <cp:lastPrinted>2019-07-16T16:27:34Z</cp:lastPrinted>
  <dcterms:created xsi:type="dcterms:W3CDTF">2004-12-09T21:07:19Z</dcterms:created>
  <dcterms:modified xsi:type="dcterms:W3CDTF">2019-07-22T20:23:54Z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PP6VNZTUNPYT-669008886-94</vt:lpwstr>
  </property>
  <property fmtid="{D5CDD505-2E9C-101B-9397-08002B2CF9AE}" pid="3" name="_dlc_DocIdItemGuid">
    <vt:lpwstr>ec495512-f21f-466d-b616-3a5563aa32b5</vt:lpwstr>
  </property>
  <property fmtid="{D5CDD505-2E9C-101B-9397-08002B2CF9AE}" pid="4" name="_dlc_DocIdUrl">
    <vt:lpwstr>https://mn365.sharepoint.com/teams/MDH/bureaus/pqcb/hpd/hep/acc/_layouts/15/DocIdRedir.aspx?ID=PP6VNZTUNPYT-669008886-94, PP6VNZTUNPYT-669008886-94</vt:lpwstr>
  </property>
  <property fmtid="{D5CDD505-2E9C-101B-9397-08002B2CF9AE}" pid="5" name="ContentTypeId">
    <vt:lpwstr>0x0101000C132EA75D998D47881C15EED75AFCEA</vt:lpwstr>
  </property>
</Properties>
</file>