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CE6C6A1E-2AF0-4940-BD5F-B76E83CFEC4C}" xr6:coauthVersionLast="47" xr6:coauthVersionMax="47" xr10:uidLastSave="{00000000-0000-0000-0000-000000000000}"/>
  <bookViews>
    <workbookView xWindow="-120" yWindow="-120" windowWidth="38640" windowHeight="21240" xr2:uid="{E7105001-B822-4E4B-B78A-97925D2AC40E}"/>
  </bookViews>
  <sheets>
    <sheet name="Exhibit" sheetId="1" r:id="rId1"/>
  </sheets>
  <externalReferences>
    <externalReference r:id="rId2"/>
  </externalReferences>
  <definedNames>
    <definedName name="input_date">[1]Control!$B$3</definedName>
    <definedName name="input_state">[1]Control!$B$2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C45" i="1"/>
  <c r="D38" i="1"/>
  <c r="E38" i="1"/>
  <c r="F38" i="1"/>
  <c r="G38" i="1"/>
  <c r="C38" i="1"/>
  <c r="D27" i="1"/>
  <c r="E27" i="1"/>
  <c r="F27" i="1"/>
  <c r="G27" i="1"/>
  <c r="C27" i="1"/>
</calcChain>
</file>

<file path=xl/sharedStrings.xml><?xml version="1.0" encoding="utf-8"?>
<sst xmlns="http://schemas.openxmlformats.org/spreadsheetml/2006/main" count="95" uniqueCount="46">
  <si>
    <t>Minnesota Supplement Report #1A</t>
  </si>
  <si>
    <t>REALLOCATION OF EXPENSES AND INVESTMENT INCOME</t>
  </si>
  <si>
    <t xml:space="preserve">For the Year Ending 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</si>
  <si>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</si>
  <si>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</si>
  <si>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</si>
  <si>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</si>
  <si>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</si>
  <si>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</si>
  <si>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</si>
  <si>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</si>
  <si>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</si>
  <si>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</si>
  <si>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</si>
  <si>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</si>
  <si>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</si>
  <si>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</si>
  <si>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</si>
  <si>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</si>
  <si>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</si>
  <si>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</si>
  <si>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</si>
  <si>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</si>
  <si>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</si>
  <si>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</si>
  <si>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</si>
  <si>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</si>
  <si>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</si>
  <si>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</si>
  <si>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</si>
  <si>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</si>
  <si>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</si>
  <si>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</si>
  <si>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</si>
  <si>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</si>
  <si>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</si>
  <si>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</si>
  <si>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</si>
  <si>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</si>
  <si>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</si>
  <si>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</si>
  <si>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</si>
  <si>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</si>
  <si>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</si>
  <si>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Current as of 4/1/2024; for most recent version, go to https://www.health.state.mn.us/facilities/insurance/managedcare/reports/financial.html</t>
  </si>
  <si>
    <t xml:space="preserve">Humana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</si>
</sst>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* #,##0.00000000_);_(* \(#,##0.00000000\);_(* &quot;-&quot;??_);_(@_)"/>
    <numFmt numFmtId="167" formatCode="_(* #,##0.0000000_);_(* \(#,##0.0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top"/>
    </xf>
    <xf numFmtId="16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15" fontId="0" fillId="0" borderId="0" xfId="0" applyNumberFormat="1"/>
    <xf numFmtId="164" fontId="6" fillId="0" borderId="0" xfId="0" quotePrefix="1" applyNumberFormat="1" applyFont="1"/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5" fillId="0" borderId="5" xfId="1" applyNumberFormat="1" applyFont="1" applyBorder="1" applyAlignment="1">
      <alignment horizontal="center" vertical="top" wrapText="1"/>
    </xf>
    <xf numFmtId="165" fontId="2" fillId="0" borderId="0" xfId="1" applyNumberFormat="1" applyFont="1"/>
    <xf numFmtId="165" fontId="0" fillId="0" borderId="0" xfId="1" applyNumberFormat="1" applyFont="1"/>
    <xf numFmtId="165" fontId="8" fillId="0" borderId="5" xfId="1" applyNumberFormat="1" applyFont="1" applyBorder="1" applyAlignment="1">
      <alignment vertical="top" wrapText="1"/>
    </xf>
    <xf numFmtId="165" fontId="8" fillId="0" borderId="5" xfId="1" applyNumberFormat="1" applyFont="1" applyBorder="1" applyAlignment="1">
      <alignment horizontal="center" vertical="top" wrapText="1"/>
    </xf>
    <xf numFmtId="165" fontId="8" fillId="0" borderId="6" xfId="1" applyNumberFormat="1" applyFont="1" applyBorder="1" applyAlignment="1">
      <alignment vertical="top" wrapText="1"/>
    </xf>
    <xf numFmtId="166" fontId="0" fillId="0" borderId="0" xfId="1" applyNumberFormat="1" applyFont="1"/>
    <xf numFmtId="165" fontId="5" fillId="0" borderId="5" xfId="1" applyNumberFormat="1" applyFont="1" applyBorder="1" applyAlignment="1">
      <alignment vertical="top" wrapText="1"/>
    </xf>
    <xf numFmtId="165" fontId="5" fillId="2" borderId="5" xfId="1" applyNumberFormat="1" applyFont="1" applyFill="1" applyBorder="1" applyAlignment="1">
      <alignment horizontal="center" vertical="top" wrapText="1"/>
    </xf>
    <xf numFmtId="165" fontId="5" fillId="0" borderId="0" xfId="1" applyNumberFormat="1" applyFont="1" applyAlignment="1">
      <alignment horizontal="center" vertical="top" wrapText="1"/>
    </xf>
    <xf numFmtId="165" fontId="8" fillId="0" borderId="0" xfId="1" applyNumberFormat="1" applyFont="1" applyAlignment="1">
      <alignment vertical="top" wrapText="1"/>
    </xf>
    <xf numFmtId="165" fontId="8" fillId="0" borderId="0" xfId="1" applyNumberFormat="1" applyFont="1" applyAlignment="1">
      <alignment horizontal="center" vertical="top" wrapText="1"/>
    </xf>
    <xf numFmtId="165" fontId="5" fillId="0" borderId="2" xfId="1" applyNumberFormat="1" applyFont="1" applyBorder="1" applyAlignment="1">
      <alignment horizontal="center" vertical="top" wrapText="1"/>
    </xf>
    <xf numFmtId="165" fontId="5" fillId="0" borderId="3" xfId="1" applyNumberFormat="1" applyFont="1" applyBorder="1" applyAlignment="1">
      <alignment horizontal="center" vertical="top" wrapText="1"/>
    </xf>
    <xf numFmtId="165" fontId="5" fillId="0" borderId="4" xfId="1" applyNumberFormat="1" applyFont="1" applyBorder="1" applyAlignment="1">
      <alignment horizontal="center" vertical="top" wrapText="1"/>
    </xf>
    <xf numFmtId="167" fontId="0" fillId="0" borderId="0" xfId="1" applyNumberFormat="1" applyFont="1"/>
    <xf numFmtId="165" fontId="5" fillId="0" borderId="7" xfId="1" applyNumberFormat="1" applyFont="1" applyBorder="1" applyAlignment="1">
      <alignment horizontal="center" vertical="top" wrapText="1"/>
    </xf>
    <xf numFmtId="165" fontId="5" fillId="0" borderId="0" xfId="1" applyNumberFormat="1" applyFont="1" applyAlignment="1">
      <alignment vertical="top" wrapText="1"/>
    </xf>
    <xf numFmtId="165" fontId="5" fillId="0" borderId="8" xfId="1" applyNumberFormat="1" applyFont="1" applyBorder="1" applyAlignment="1">
      <alignment horizontal="center" vertical="top" wrapText="1"/>
    </xf>
    <xf numFmtId="165" fontId="0" fillId="0" borderId="0" xfId="1" applyNumberFormat="1" applyFont="1" applyAlignment="1">
      <alignment horizontal="center"/>
    </xf>
    <xf numFmtId="165" fontId="8" fillId="0" borderId="5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center" vertical="top" wrapText="1"/>
    </xf>
    <xf numFmtId="165" fontId="0" fillId="0" borderId="0" xfId="0" applyNumberForma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AccountingOperations\Statutory%20Filings\State%20Supplementals\MN\2023\MN%20State%20Supp%20Data%20Template%202023%20-%20V3.xlsm" TargetMode="External"/><Relationship Id="rId1" Type="http://schemas.openxmlformats.org/officeDocument/2006/relationships/externalLinkPath" Target="file:///\\rsc\vdrive\AccountingOperations\Statutory%20Filings\State%20Supplementals\MN\2023\MN%20State%20Supp%20Data%20Template%202023%20-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ved Data"/>
      <sheetName val="Control"/>
      <sheetName val="SOPs"/>
      <sheetName val="Form Instructions"/>
      <sheetName val="state_supp_checklist"/>
      <sheetName val="rcalc_shce"/>
      <sheetName val="rcacl_peu by PEU Other BD 2"/>
      <sheetName val="wings_statements"/>
      <sheetName val="rcalc_peu by AH"/>
      <sheetName val="rcacl_peu by PEU"/>
      <sheetName val="Company Info Form"/>
      <sheetName val="Enrollment Form"/>
      <sheetName val="Revenue Form"/>
      <sheetName val="Expenses Form"/>
      <sheetName val="MN Tax Supp IDR"/>
      <sheetName val="paid_mbr_rcoa"/>
      <sheetName val="paid_mbr_rcoa - DATA"/>
      <sheetName val="premiums"/>
      <sheetName val="membership - DATA"/>
      <sheetName val="premiums - DATA"/>
      <sheetName val="admin - DATA"/>
      <sheetName val="wing_statements - DATA"/>
      <sheetName val="hcrdm_trial_balance - DATA"/>
      <sheetName val="Indirect Exp Form"/>
      <sheetName val="hcrdm_trial_balance"/>
      <sheetName val="Revenue, Expenses and Net Incom"/>
      <sheetName val="Exhibit"/>
      <sheetName val="Instructions"/>
      <sheetName val="rcalc_shce - DATA"/>
      <sheetName val="rcalc_peu - DATA"/>
    </sheetNames>
    <sheetDataSet>
      <sheetData sheetId="0"/>
      <sheetData sheetId="1">
        <row r="2">
          <cell r="B2" t="str">
            <v>Minnesota</v>
          </cell>
        </row>
        <row r="3">
          <cell r="B3">
            <v>45291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528A-52E0-4A05-B54F-A34BFEE66608}">
  <sheetPr>
    <pageSetUpPr fitToPage="1"/>
  </sheetPr>
  <dimension ref="A1:W56"/>
  <sheetViews>
    <sheetView tabSelected="1" zoomScaleNormal="100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4.42578125" customWidth="1"/>
    <col min="3" max="3" width="19.85546875" customWidth="1"/>
    <col min="4" max="4" width="23.140625" customWidth="1"/>
    <col min="5" max="5" width="20.140625" bestFit="1" customWidth="1"/>
    <col min="6" max="6" width="13.7109375" bestFit="1" customWidth="1"/>
    <col min="7" max="7" width="20.42578125" customWidth="1"/>
    <col min="8" max="8" width="19.7109375" bestFit="1" customWidth="1"/>
    <col min="9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1" ht="15.75" x14ac:dyDescent="0.25">
      <c r="G1" s="1" t="s">
        <v>45</v>
      </c>
    </row>
    <row r="2" spans="1:21" ht="23.25" x14ac:dyDescent="0.35">
      <c r="B2" s="2"/>
      <c r="C2" s="3"/>
      <c r="G2" s="4" t="s">
        <v>0</v>
      </c>
    </row>
    <row r="3" spans="1:21" ht="15.75" x14ac:dyDescent="0.25">
      <c r="C3" s="5"/>
      <c r="G3" s="4" t="s">
        <v>1</v>
      </c>
    </row>
    <row r="4" spans="1:21" ht="15.75" x14ac:dyDescent="0.25">
      <c r="G4" s="4" t="s">
        <v>2</v>
      </c>
      <c r="H4" s="6">
        <v>45291</v>
      </c>
    </row>
    <row r="5" spans="1:21" ht="15.75" x14ac:dyDescent="0.25">
      <c r="G5" s="7" t="s">
        <v>3</v>
      </c>
    </row>
    <row r="6" spans="1:21" ht="15.75" x14ac:dyDescent="0.25">
      <c r="E6" s="8"/>
      <c r="Q6" s="9" t="s">
        <v>4</v>
      </c>
    </row>
    <row r="7" spans="1:21" ht="15.75" x14ac:dyDescent="0.25">
      <c r="A7" s="10"/>
      <c r="B7" s="10"/>
      <c r="C7" s="11">
        <v>1</v>
      </c>
      <c r="D7" s="12">
        <v>2</v>
      </c>
      <c r="E7" s="12">
        <v>3</v>
      </c>
      <c r="F7" s="11">
        <v>4</v>
      </c>
      <c r="G7" s="12">
        <v>5</v>
      </c>
      <c r="H7" s="12">
        <v>6</v>
      </c>
      <c r="I7" s="11">
        <v>7</v>
      </c>
      <c r="J7" s="12">
        <v>8</v>
      </c>
      <c r="K7" s="12">
        <v>9</v>
      </c>
      <c r="L7" s="11">
        <v>10</v>
      </c>
      <c r="M7" s="12">
        <v>11</v>
      </c>
      <c r="N7" s="12">
        <v>12</v>
      </c>
      <c r="O7" s="11">
        <v>13</v>
      </c>
      <c r="P7" s="12">
        <v>14</v>
      </c>
      <c r="Q7" s="12">
        <v>15</v>
      </c>
      <c r="R7" s="11">
        <v>16</v>
      </c>
      <c r="S7" s="13">
        <v>17</v>
      </c>
    </row>
    <row r="8" spans="1:21" s="16" customFormat="1" ht="30.75" customHeight="1" x14ac:dyDescent="0.25">
      <c r="A8" s="14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4" t="s">
        <v>21</v>
      </c>
      <c r="R8" s="14" t="s">
        <v>22</v>
      </c>
      <c r="S8" s="14" t="s">
        <v>23</v>
      </c>
      <c r="T8" s="15"/>
    </row>
    <row r="9" spans="1:21" s="16" customFormat="1" ht="17.100000000000001" customHeight="1" x14ac:dyDescent="0.25">
      <c r="A9" s="14">
        <v>1</v>
      </c>
      <c r="B9" s="17" t="s">
        <v>24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1:21" s="16" customFormat="1" ht="17.100000000000001" customHeight="1" x14ac:dyDescent="0.25">
      <c r="A10" s="14">
        <v>2</v>
      </c>
      <c r="B10" s="17" t="s">
        <v>25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</row>
    <row r="11" spans="1:21" s="16" customFormat="1" ht="17.100000000000001" customHeight="1" x14ac:dyDescent="0.25">
      <c r="A11" s="14">
        <v>3</v>
      </c>
      <c r="B11" s="17" t="s">
        <v>26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1:21" s="16" customFormat="1" ht="17.100000000000001" customHeight="1" x14ac:dyDescent="0.25">
      <c r="A12" s="14">
        <v>4</v>
      </c>
      <c r="B12" s="19" t="s">
        <v>27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U12" s="20"/>
    </row>
    <row r="13" spans="1:21" s="16" customFormat="1" ht="17.100000000000001" customHeight="1" x14ac:dyDescent="0.25">
      <c r="A13" s="14">
        <v>5</v>
      </c>
      <c r="B13" s="17" t="s">
        <v>28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U13" s="20"/>
    </row>
    <row r="14" spans="1:21" s="16" customFormat="1" ht="17.100000000000001" customHeight="1" x14ac:dyDescent="0.25">
      <c r="A14" s="14">
        <v>6</v>
      </c>
      <c r="B14" s="17" t="s">
        <v>29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21" s="16" customFormat="1" ht="17.100000000000001" customHeight="1" x14ac:dyDescent="0.25">
      <c r="A15" s="14">
        <v>7</v>
      </c>
      <c r="B15" s="17" t="s">
        <v>30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21" s="15" customFormat="1" ht="17.100000000000001" customHeight="1" x14ac:dyDescent="0.25">
      <c r="A16" s="14">
        <v>8</v>
      </c>
      <c r="B16" s="21" t="s">
        <v>31</v>
      </c>
      <c r="C16" s="22">
        <v>0</v>
      </c>
      <c r="D16" s="22">
        <v>0</v>
      </c>
      <c r="E16" s="22">
        <v>0</v>
      </c>
      <c r="F16" s="22">
        <v>0</v>
      </c>
      <c r="G16" s="22"/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21" s="16" customFormat="1" ht="17.100000000000001" customHeight="1" x14ac:dyDescent="0.2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21" s="16" customFormat="1" ht="17.100000000000001" customHeight="1" x14ac:dyDescent="0.25">
      <c r="A18" s="23"/>
      <c r="B18" s="23"/>
      <c r="C18" s="26">
        <v>1</v>
      </c>
      <c r="D18" s="27">
        <v>2</v>
      </c>
      <c r="E18" s="27">
        <v>3</v>
      </c>
      <c r="F18" s="26">
        <v>4</v>
      </c>
      <c r="G18" s="27">
        <v>5</v>
      </c>
      <c r="H18" s="27">
        <v>6</v>
      </c>
      <c r="I18" s="26">
        <v>7</v>
      </c>
      <c r="J18" s="27">
        <v>8</v>
      </c>
      <c r="K18" s="27">
        <v>9</v>
      </c>
      <c r="L18" s="26">
        <v>10</v>
      </c>
      <c r="M18" s="27">
        <v>11</v>
      </c>
      <c r="N18" s="27">
        <v>12</v>
      </c>
      <c r="O18" s="26">
        <v>13</v>
      </c>
      <c r="P18" s="27">
        <v>14</v>
      </c>
      <c r="Q18" s="27">
        <v>15</v>
      </c>
      <c r="R18" s="26">
        <v>16</v>
      </c>
      <c r="S18" s="28">
        <v>17</v>
      </c>
      <c r="T18" s="15"/>
    </row>
    <row r="19" spans="1:21" s="16" customFormat="1" ht="33" customHeight="1" x14ac:dyDescent="0.25">
      <c r="A19" s="14" t="s">
        <v>5</v>
      </c>
      <c r="B19" s="14" t="s">
        <v>32</v>
      </c>
      <c r="C19" s="14" t="s">
        <v>7</v>
      </c>
      <c r="D19" s="14" t="s">
        <v>8</v>
      </c>
      <c r="E19" s="14" t="s">
        <v>9</v>
      </c>
      <c r="F19" s="14" t="s">
        <v>10</v>
      </c>
      <c r="G19" s="14" t="s">
        <v>11</v>
      </c>
      <c r="H19" s="14" t="s">
        <v>12</v>
      </c>
      <c r="I19" s="14" t="s">
        <v>13</v>
      </c>
      <c r="J19" s="14" t="s">
        <v>14</v>
      </c>
      <c r="K19" s="14" t="s">
        <v>15</v>
      </c>
      <c r="L19" s="14" t="s">
        <v>16</v>
      </c>
      <c r="M19" s="14" t="s">
        <v>17</v>
      </c>
      <c r="N19" s="14" t="s">
        <v>18</v>
      </c>
      <c r="O19" s="14" t="s">
        <v>19</v>
      </c>
      <c r="P19" s="14" t="s">
        <v>20</v>
      </c>
      <c r="Q19" s="14" t="s">
        <v>21</v>
      </c>
      <c r="R19" s="14" t="s">
        <v>22</v>
      </c>
      <c r="S19" s="14" t="s">
        <v>23</v>
      </c>
    </row>
    <row r="20" spans="1:21" s="16" customFormat="1" ht="17.100000000000001" customHeight="1" x14ac:dyDescent="0.25">
      <c r="A20" s="14">
        <v>9</v>
      </c>
      <c r="B20" s="17" t="s">
        <v>24</v>
      </c>
      <c r="C20" s="34">
        <v>15493007</v>
      </c>
      <c r="D20" s="18">
        <v>15493007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29"/>
    </row>
    <row r="21" spans="1:21" s="16" customFormat="1" ht="17.100000000000001" customHeight="1" x14ac:dyDescent="0.25">
      <c r="A21" s="14">
        <v>10</v>
      </c>
      <c r="B21" s="17" t="s">
        <v>25</v>
      </c>
      <c r="C21" s="34">
        <v>146333709</v>
      </c>
      <c r="D21" s="18">
        <v>144810884.87739313</v>
      </c>
      <c r="E21" s="18">
        <v>1522824.1226068835</v>
      </c>
      <c r="F21" s="18">
        <v>0</v>
      </c>
      <c r="G21" s="18">
        <v>1522824.1226068835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29"/>
    </row>
    <row r="22" spans="1:21" s="16" customFormat="1" ht="17.100000000000001" customHeight="1" x14ac:dyDescent="0.25">
      <c r="A22" s="14">
        <v>11</v>
      </c>
      <c r="B22" s="17" t="s">
        <v>26</v>
      </c>
      <c r="C22" s="18">
        <v>37213136.983635083</v>
      </c>
      <c r="D22" s="18">
        <v>36954590.988240533</v>
      </c>
      <c r="E22" s="18">
        <v>258545.99539455364</v>
      </c>
      <c r="F22" s="18">
        <v>0</v>
      </c>
      <c r="G22" s="18">
        <v>258545.99539455364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29"/>
    </row>
    <row r="23" spans="1:21" s="16" customFormat="1" ht="17.100000000000001" customHeight="1" x14ac:dyDescent="0.25">
      <c r="A23" s="14">
        <v>12</v>
      </c>
      <c r="B23" s="19" t="s">
        <v>27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29"/>
    </row>
    <row r="24" spans="1:21" s="16" customFormat="1" ht="17.100000000000001" customHeight="1" x14ac:dyDescent="0.25">
      <c r="A24" s="14">
        <v>13</v>
      </c>
      <c r="B24" s="17" t="s">
        <v>28</v>
      </c>
      <c r="C24" s="18">
        <v>59762616.705408655</v>
      </c>
      <c r="D24" s="18">
        <v>59347403.517918497</v>
      </c>
      <c r="E24" s="18">
        <v>415213.18749015941</v>
      </c>
      <c r="F24" s="18">
        <v>0</v>
      </c>
      <c r="G24" s="18">
        <v>415213.18749015941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29"/>
    </row>
    <row r="25" spans="1:21" s="16" customFormat="1" ht="17.100000000000001" customHeight="1" x14ac:dyDescent="0.25">
      <c r="A25" s="14">
        <v>14</v>
      </c>
      <c r="B25" s="17" t="s">
        <v>29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29"/>
    </row>
    <row r="26" spans="1:21" s="16" customFormat="1" ht="17.100000000000001" customHeight="1" x14ac:dyDescent="0.25">
      <c r="A26" s="14">
        <v>15</v>
      </c>
      <c r="B26" s="17" t="s">
        <v>30</v>
      </c>
      <c r="C26" s="18">
        <v>291237488.65095669</v>
      </c>
      <c r="D26" s="18">
        <v>289612555.14644831</v>
      </c>
      <c r="E26" s="18">
        <v>1624933.5045084045</v>
      </c>
      <c r="F26" s="18">
        <v>0</v>
      </c>
      <c r="G26" s="18">
        <v>1624933.5045084045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29"/>
    </row>
    <row r="27" spans="1:21" s="15" customFormat="1" ht="17.100000000000001" customHeight="1" x14ac:dyDescent="0.25">
      <c r="A27" s="14">
        <v>16</v>
      </c>
      <c r="B27" s="21" t="s">
        <v>33</v>
      </c>
      <c r="C27" s="22">
        <f>SUM(C20:C26)</f>
        <v>550039958.34000039</v>
      </c>
      <c r="D27" s="22">
        <f t="shared" ref="D27:G27" si="0">SUM(D20:D26)</f>
        <v>546218441.53000045</v>
      </c>
      <c r="E27" s="22">
        <f t="shared" si="0"/>
        <v>3821516.810000001</v>
      </c>
      <c r="F27" s="22">
        <f t="shared" si="0"/>
        <v>0</v>
      </c>
      <c r="G27" s="22">
        <f t="shared" si="0"/>
        <v>3821516.810000001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</row>
    <row r="28" spans="1:21" s="16" customFormat="1" ht="17.100000000000001" customHeight="1" x14ac:dyDescent="0.25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5"/>
      <c r="U28" s="15"/>
    </row>
    <row r="29" spans="1:21" s="16" customFormat="1" ht="17.100000000000001" customHeight="1" x14ac:dyDescent="0.25">
      <c r="A29" s="30"/>
      <c r="B29" s="31"/>
      <c r="C29" s="26">
        <v>1</v>
      </c>
      <c r="D29" s="27">
        <v>2</v>
      </c>
      <c r="E29" s="27">
        <v>3</v>
      </c>
      <c r="F29" s="26">
        <v>4</v>
      </c>
      <c r="G29" s="27">
        <v>5</v>
      </c>
      <c r="H29" s="27">
        <v>6</v>
      </c>
      <c r="I29" s="26">
        <v>7</v>
      </c>
      <c r="J29" s="27">
        <v>8</v>
      </c>
      <c r="K29" s="27">
        <v>9</v>
      </c>
      <c r="L29" s="26">
        <v>10</v>
      </c>
      <c r="M29" s="27">
        <v>11</v>
      </c>
      <c r="N29" s="27">
        <v>12</v>
      </c>
      <c r="O29" s="26">
        <v>13</v>
      </c>
      <c r="P29" s="27">
        <v>14</v>
      </c>
      <c r="Q29" s="27">
        <v>15</v>
      </c>
      <c r="R29" s="26">
        <v>16</v>
      </c>
      <c r="S29" s="28">
        <v>17</v>
      </c>
      <c r="T29" s="15"/>
    </row>
    <row r="30" spans="1:21" s="16" customFormat="1" ht="31.5" customHeight="1" x14ac:dyDescent="0.25">
      <c r="A30" s="14" t="s">
        <v>5</v>
      </c>
      <c r="B30" s="21" t="s">
        <v>34</v>
      </c>
      <c r="C30" s="32" t="s">
        <v>35</v>
      </c>
      <c r="D30" s="14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4" t="s">
        <v>18</v>
      </c>
      <c r="O30" s="14" t="s">
        <v>19</v>
      </c>
      <c r="P30" s="14" t="s">
        <v>20</v>
      </c>
      <c r="Q30" s="14" t="s">
        <v>21</v>
      </c>
      <c r="R30" s="14" t="s">
        <v>22</v>
      </c>
      <c r="S30" s="14" t="s">
        <v>23</v>
      </c>
    </row>
    <row r="31" spans="1:21" s="16" customFormat="1" ht="17.100000000000001" customHeight="1" x14ac:dyDescent="0.25">
      <c r="A31" s="14">
        <v>17</v>
      </c>
      <c r="B31" s="17" t="s">
        <v>24</v>
      </c>
      <c r="C31" s="18">
        <v>15493007</v>
      </c>
      <c r="D31" s="18">
        <v>15493007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21" s="16" customFormat="1" ht="17.100000000000001" customHeight="1" x14ac:dyDescent="0.25">
      <c r="A32" s="14">
        <v>18</v>
      </c>
      <c r="B32" s="17" t="s">
        <v>25</v>
      </c>
      <c r="C32" s="18">
        <v>146333709</v>
      </c>
      <c r="D32" s="18">
        <v>144810884.87739313</v>
      </c>
      <c r="E32" s="18">
        <v>1522824.1226068835</v>
      </c>
      <c r="F32" s="18">
        <v>0</v>
      </c>
      <c r="G32" s="18">
        <v>1522824.1226068835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</row>
    <row r="33" spans="1:21" s="16" customFormat="1" ht="17.100000000000001" customHeight="1" x14ac:dyDescent="0.25">
      <c r="A33" s="14">
        <v>19</v>
      </c>
      <c r="B33" s="17" t="s">
        <v>26</v>
      </c>
      <c r="C33" s="18">
        <v>37213136.983635083</v>
      </c>
      <c r="D33" s="18">
        <v>36954590.988240533</v>
      </c>
      <c r="E33" s="18">
        <v>258545.99539455364</v>
      </c>
      <c r="F33" s="18">
        <v>0</v>
      </c>
      <c r="G33" s="18">
        <v>258545.99539455364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</row>
    <row r="34" spans="1:21" s="16" customFormat="1" ht="17.100000000000001" customHeight="1" x14ac:dyDescent="0.25">
      <c r="A34" s="14">
        <v>20</v>
      </c>
      <c r="B34" s="19" t="s">
        <v>27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</row>
    <row r="35" spans="1:21" s="16" customFormat="1" ht="17.100000000000001" customHeight="1" x14ac:dyDescent="0.25">
      <c r="A35" s="14">
        <v>21</v>
      </c>
      <c r="B35" s="17" t="s">
        <v>28</v>
      </c>
      <c r="C35" s="18">
        <v>59762616.705408655</v>
      </c>
      <c r="D35" s="18">
        <v>59347403.517918497</v>
      </c>
      <c r="E35" s="18">
        <v>415213.18749015941</v>
      </c>
      <c r="F35" s="18">
        <v>0</v>
      </c>
      <c r="G35" s="18">
        <v>415213.18749015941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</row>
    <row r="36" spans="1:21" s="16" customFormat="1" ht="17.100000000000001" customHeight="1" x14ac:dyDescent="0.25">
      <c r="A36" s="14">
        <v>22</v>
      </c>
      <c r="B36" s="17" t="s">
        <v>29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</row>
    <row r="37" spans="1:21" s="16" customFormat="1" ht="17.100000000000001" customHeight="1" x14ac:dyDescent="0.25">
      <c r="A37" s="14">
        <v>23</v>
      </c>
      <c r="B37" s="17" t="s">
        <v>30</v>
      </c>
      <c r="C37" s="18">
        <v>291237488.65095669</v>
      </c>
      <c r="D37" s="18">
        <v>289612555.14644831</v>
      </c>
      <c r="E37" s="18">
        <v>1624933.5045084045</v>
      </c>
      <c r="F37" s="18">
        <v>0</v>
      </c>
      <c r="G37" s="18">
        <v>1624933.5045084045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21" s="15" customFormat="1" ht="17.100000000000001" customHeight="1" x14ac:dyDescent="0.25">
      <c r="A38" s="14">
        <v>24</v>
      </c>
      <c r="B38" s="21" t="s">
        <v>36</v>
      </c>
      <c r="C38" s="22">
        <f>SUM(C31:C37)</f>
        <v>550039958.34000039</v>
      </c>
      <c r="D38" s="22">
        <f t="shared" ref="D38:G38" si="1">SUM(D31:D37)</f>
        <v>546218441.53000045</v>
      </c>
      <c r="E38" s="22">
        <f t="shared" si="1"/>
        <v>3821516.810000001</v>
      </c>
      <c r="F38" s="22">
        <f t="shared" si="1"/>
        <v>0</v>
      </c>
      <c r="G38" s="22">
        <f t="shared" si="1"/>
        <v>3821516.810000001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</row>
    <row r="39" spans="1:21" s="15" customFormat="1" ht="17.100000000000001" customHeight="1" x14ac:dyDescent="0.25">
      <c r="A39" s="14">
        <v>25</v>
      </c>
      <c r="B39" s="21" t="s">
        <v>37</v>
      </c>
      <c r="C39" s="22">
        <v>367443338.35000014</v>
      </c>
      <c r="D39" s="22">
        <v>366039592.48000014</v>
      </c>
      <c r="E39" s="22">
        <v>1403745.8700000003</v>
      </c>
      <c r="F39" s="22">
        <v>0</v>
      </c>
      <c r="G39" s="22">
        <v>1403745.8700000003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</row>
    <row r="40" spans="1:21" s="16" customFormat="1" ht="17.100000000000001" customHeight="1" x14ac:dyDescent="0.25">
      <c r="A40" s="14">
        <v>26</v>
      </c>
      <c r="B40" s="21" t="s">
        <v>38</v>
      </c>
      <c r="C40" s="18">
        <v>6542290417.8399982</v>
      </c>
      <c r="D40" s="18">
        <v>6490612672.8899984</v>
      </c>
      <c r="E40" s="18">
        <v>51677744.950000003</v>
      </c>
      <c r="F40" s="18">
        <v>0</v>
      </c>
      <c r="G40" s="18">
        <v>51677744.950000003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33"/>
      <c r="U40" s="33"/>
    </row>
    <row r="41" spans="1:21" s="16" customFormat="1" ht="17.100000000000001" customHeight="1" x14ac:dyDescent="0.25">
      <c r="A41" s="14">
        <v>27</v>
      </c>
      <c r="B41" s="21" t="s">
        <v>39</v>
      </c>
      <c r="C41" s="18">
        <v>5570673957.6900043</v>
      </c>
      <c r="D41" s="18">
        <v>5526365471.9400043</v>
      </c>
      <c r="E41" s="18">
        <v>44308485.749999978</v>
      </c>
      <c r="F41" s="18">
        <v>0</v>
      </c>
      <c r="G41" s="18">
        <v>44308485.749999978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33"/>
      <c r="U41" s="33"/>
    </row>
    <row r="42" spans="1:21" s="16" customFormat="1" ht="17.100000000000001" customHeight="1" x14ac:dyDescent="0.25">
      <c r="A42" s="14">
        <v>28</v>
      </c>
      <c r="B42" s="21" t="s">
        <v>40</v>
      </c>
      <c r="C42" s="18">
        <v>60192759.600000001</v>
      </c>
      <c r="D42" s="18">
        <v>60188112.810000002</v>
      </c>
      <c r="E42" s="18">
        <v>4646.79</v>
      </c>
      <c r="F42" s="18">
        <v>0</v>
      </c>
      <c r="G42" s="18">
        <v>4646.79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33"/>
      <c r="U42" s="33"/>
    </row>
    <row r="43" spans="1:21" s="16" customFormat="1" ht="17.100000000000001" customHeight="1" x14ac:dyDescent="0.25">
      <c r="A43" s="14">
        <v>29</v>
      </c>
      <c r="B43" s="21" t="s">
        <v>41</v>
      </c>
      <c r="C43" s="34">
        <v>52</v>
      </c>
      <c r="D43" s="34">
        <v>53</v>
      </c>
      <c r="E43" s="18">
        <v>-1</v>
      </c>
      <c r="F43" s="18">
        <v>0</v>
      </c>
      <c r="G43" s="18">
        <v>-1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33"/>
      <c r="U43" s="33"/>
    </row>
    <row r="44" spans="1:21" s="16" customFormat="1" ht="17.100000000000001" customHeight="1" x14ac:dyDescent="0.25">
      <c r="A44" s="14">
        <v>30</v>
      </c>
      <c r="B44" s="21" t="s">
        <v>42</v>
      </c>
      <c r="C44" s="18">
        <v>31100045.269999996</v>
      </c>
      <c r="D44" s="18">
        <v>31637003.689999998</v>
      </c>
      <c r="E44" s="18">
        <v>-536958.42000000004</v>
      </c>
      <c r="F44" s="18">
        <v>0</v>
      </c>
      <c r="G44" s="18">
        <v>-536958.42000000004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33"/>
      <c r="U44" s="33"/>
    </row>
    <row r="45" spans="1:21" s="16" customFormat="1" ht="17.100000000000001" customHeight="1" x14ac:dyDescent="0.25">
      <c r="A45" s="14">
        <v>31</v>
      </c>
      <c r="B45" s="21" t="s">
        <v>43</v>
      </c>
      <c r="C45" s="22">
        <f>C40+C42+C43-C38-C39-C41-C44</f>
        <v>83225929.789993748</v>
      </c>
      <c r="D45" s="22">
        <f t="shared" ref="D45:G45" si="2">D40+D42+D43-D38-D39-D41-D44</f>
        <v>80540329.059993327</v>
      </c>
      <c r="E45" s="22">
        <f t="shared" si="2"/>
        <v>2685600.7300000247</v>
      </c>
      <c r="F45" s="22">
        <f t="shared" si="2"/>
        <v>0</v>
      </c>
      <c r="G45" s="22">
        <f t="shared" si="2"/>
        <v>2685600.7300000247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/>
      <c r="P45" s="22">
        <v>0</v>
      </c>
      <c r="Q45" s="22">
        <v>0</v>
      </c>
      <c r="R45" s="22">
        <v>0</v>
      </c>
      <c r="S45" s="22">
        <v>0</v>
      </c>
      <c r="T45" s="33"/>
      <c r="U45" s="33"/>
    </row>
    <row r="46" spans="1:21" ht="17.100000000000001" customHeight="1" x14ac:dyDescent="0.25">
      <c r="A46" s="35"/>
      <c r="C46" s="36"/>
    </row>
    <row r="47" spans="1:21" ht="17.100000000000001" customHeight="1" x14ac:dyDescent="0.25">
      <c r="A47" s="35"/>
      <c r="C47" s="37"/>
    </row>
    <row r="48" spans="1:21" ht="17.100000000000001" customHeight="1" x14ac:dyDescent="0.25">
      <c r="A48" s="35"/>
    </row>
    <row r="49" spans="1:2" ht="17.100000000000001" customHeight="1" x14ac:dyDescent="0.25">
      <c r="A49" s="35"/>
    </row>
    <row r="50" spans="1:2" ht="17.100000000000001" customHeight="1" x14ac:dyDescent="0.25">
      <c r="A50" s="35"/>
    </row>
    <row r="51" spans="1:2" ht="17.100000000000001" customHeight="1" x14ac:dyDescent="0.25">
      <c r="A51" s="35"/>
    </row>
    <row r="52" spans="1:2" ht="33" customHeight="1" x14ac:dyDescent="0.4">
      <c r="A52" s="35"/>
      <c r="B52" s="38" t="s">
        <v>44</v>
      </c>
    </row>
    <row r="53" spans="1:2" ht="17.100000000000001" customHeight="1" x14ac:dyDescent="0.25">
      <c r="A53" s="35"/>
    </row>
    <row r="54" spans="1:2" ht="17.100000000000001" customHeight="1" x14ac:dyDescent="0.25">
      <c r="A54" s="35"/>
    </row>
    <row r="55" spans="1:2" ht="17.100000000000001" hidden="1" customHeight="1" x14ac:dyDescent="0.25"/>
    <row r="56" spans="1:2" ht="17.100000000000001" hidden="1" customHeight="1" x14ac:dyDescent="0.25"/>
  </sheetData>
  <pageMargins left="0.45" right="0.45" top="0.75" bottom="0.75" header="0.3" footer="0.3"/>
  <pageSetup scale="37" fitToHeight="2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Humana Reallocation of Expenses and Investment Income 2023 #1a </dc:title>
  <dc:subject>Supplemental</dc:subject>
  <dc:creator>MDH-MCS</dc:creator>
  <cp:lastModifiedBy>Foster, Morgan (MDH)</cp:lastModifiedBy>
  <dcterms:created xsi:type="dcterms:W3CDTF">2024-03-29T04:54:04Z</dcterms:created>
  <dcterms:modified xsi:type="dcterms:W3CDTF">2024-05-01T02:33:25Z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2024-03-29T04:54:58Z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c56642f0-7b9b-4a4f-96d5-08698165b1a8</vt:lpwstr>
  </property>
  <property fmtid="{D5CDD505-2E9C-101B-9397-08002B2CF9AE}" pid="8" name="MSIP_Label_e2b6c078-73cb-4371-8a5b-e9fc18accbf8_ContentBits">
    <vt:lpwstr>0</vt:lpwstr>
  </property>
</Properties>
</file>