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4" documentId="13_ncr:1_{25AF098E-478D-4321-928E-97AE9DC6DEF3}" xr6:coauthVersionLast="47" xr6:coauthVersionMax="47" xr10:uidLastSave="{E98347D3-939B-4BCA-B1C5-37FE24964DB2}"/>
  <bookViews>
    <workbookView xWindow="38280" yWindow="-120" windowWidth="29040" windowHeight="15840" xr2:uid="{135E7B07-E9C4-4E14-A42C-229984E111F6}"/>
  </bookViews>
  <sheets>
    <sheet name="Exhibit" sheetId="1" r:id="rId1"/>
    <sheet name="Explanations" sheetId="2" r:id="rId2"/>
    <sheet name="Instruction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E43" i="1"/>
  <c r="C43" i="1"/>
  <c r="P38" i="1"/>
  <c r="P45" i="1" s="1"/>
  <c r="S37" i="1"/>
  <c r="R37" i="1"/>
  <c r="Q37" i="1"/>
  <c r="Q38" i="1" s="1"/>
  <c r="Q45" i="1" s="1"/>
  <c r="P37" i="1"/>
  <c r="O37" i="1"/>
  <c r="N37" i="1"/>
  <c r="M37" i="1"/>
  <c r="L37" i="1"/>
  <c r="K37" i="1"/>
  <c r="J37" i="1"/>
  <c r="I37" i="1"/>
  <c r="H37" i="1"/>
  <c r="G37" i="1"/>
  <c r="F37" i="1"/>
  <c r="E37" i="1"/>
  <c r="C37" i="1" s="1"/>
  <c r="D37" i="1"/>
  <c r="S36" i="1"/>
  <c r="R36" i="1"/>
  <c r="R38" i="1" s="1"/>
  <c r="R45" i="1" s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S38" i="1" s="1"/>
  <c r="S45" i="1" s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 s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F38" i="1" s="1"/>
  <c r="F45" i="1" s="1"/>
  <c r="D32" i="1"/>
  <c r="S31" i="1"/>
  <c r="R31" i="1"/>
  <c r="Q31" i="1"/>
  <c r="P31" i="1"/>
  <c r="O31" i="1"/>
  <c r="O38" i="1" s="1"/>
  <c r="N31" i="1"/>
  <c r="N38" i="1" s="1"/>
  <c r="N45" i="1" s="1"/>
  <c r="M31" i="1"/>
  <c r="M38" i="1" s="1"/>
  <c r="M45" i="1" s="1"/>
  <c r="L31" i="1"/>
  <c r="L38" i="1" s="1"/>
  <c r="L45" i="1" s="1"/>
  <c r="K31" i="1"/>
  <c r="K38" i="1" s="1"/>
  <c r="K45" i="1" s="1"/>
  <c r="J31" i="1"/>
  <c r="J38" i="1" s="1"/>
  <c r="J45" i="1" s="1"/>
  <c r="I31" i="1"/>
  <c r="I38" i="1" s="1"/>
  <c r="I45" i="1" s="1"/>
  <c r="H31" i="1"/>
  <c r="H38" i="1" s="1"/>
  <c r="H45" i="1" s="1"/>
  <c r="G31" i="1"/>
  <c r="G38" i="1" s="1"/>
  <c r="G45" i="1" s="1"/>
  <c r="F31" i="1"/>
  <c r="D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C26" i="1"/>
  <c r="E25" i="1"/>
  <c r="C25" i="1"/>
  <c r="C24" i="1"/>
  <c r="E23" i="1"/>
  <c r="C23" i="1"/>
  <c r="E22" i="1"/>
  <c r="C22" i="1"/>
  <c r="E32" i="1"/>
  <c r="E20" i="1"/>
  <c r="E31" i="1" s="1"/>
  <c r="C20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E15" i="1"/>
  <c r="C15" i="1"/>
  <c r="E14" i="1"/>
  <c r="C14" i="1"/>
  <c r="E13" i="1"/>
  <c r="C13" i="1"/>
  <c r="E12" i="1"/>
  <c r="C12" i="1"/>
  <c r="E11" i="1"/>
  <c r="C11" i="1"/>
  <c r="E10" i="1"/>
  <c r="E16" i="1" s="1"/>
  <c r="C10" i="1"/>
  <c r="C16" i="1" s="1"/>
  <c r="E9" i="1"/>
  <c r="C9" i="1"/>
  <c r="C33" i="1" l="1"/>
  <c r="C32" i="1"/>
  <c r="C31" i="1"/>
  <c r="E38" i="1"/>
  <c r="E45" i="1" s="1"/>
  <c r="D38" i="1"/>
  <c r="D45" i="1" s="1"/>
  <c r="E27" i="1"/>
  <c r="C21" i="1"/>
  <c r="C27" i="1" s="1"/>
  <c r="C38" i="1" l="1"/>
</calcChain>
</file>

<file path=xl/sharedStrings.xml><?xml version="1.0" encoding="utf-8"?>
<sst xmlns="http://schemas.openxmlformats.org/spreadsheetml/2006/main" count="106" uniqueCount="56">
  <si>
    <t>Minnesota Supplement Report #1A</t>
  </si>
  <si>
    <t>REALLOCATION OF EXPENSES AND INVESTMENT INCOME</t>
  </si>
  <si>
    <t>For the Year Ending December 31, 2024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</si>
  <si>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</si>
  <si>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</si>
  <si>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</si>
  <si>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</si>
  <si>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</si>
  <si>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</si>
  <si>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</si>
  <si>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</si>
  <si>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</si>
  <si>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</si>
  <si>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</si>
  <si>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</si>
  <si>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</si>
  <si>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</si>
  <si>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</si>
  <si>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</si>
  <si>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</si>
  <si>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</si>
  <si>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</si>
  <si>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</si>
  <si>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</si>
  <si>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</si>
  <si>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</si>
  <si>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</si>
  <si>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</si>
  <si>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</si>
  <si>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</si>
  <si>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</si>
  <si>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</si>
  <si>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</si>
  <si>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</si>
  <si>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</si>
  <si>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</si>
  <si>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</si>
  <si>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</si>
  <si>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</si>
  <si>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</si>
  <si>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</si>
  <si>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</si>
  <si>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</si>
  <si>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</si>
  <si>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</si>
  <si>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</si>
  <si>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</si>
  <si>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</si>
  <si>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</si>
  <si>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</si>
  <si>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</si>
  <si>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</si>
  <si>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</si>
  <si>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</si>
  <si>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</si>
  <si>
    <t>Humana Wisconsin Health Organization Insurance Corporat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</si>
</sst>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/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0" xfId="0" applyFill="1"/>
    <xf numFmtId="164" fontId="3" fillId="3" borderId="0" xfId="0" applyNumberFormat="1" applyFont="1" applyFill="1"/>
    <xf numFmtId="0" fontId="5" fillId="3" borderId="0" xfId="0" applyFont="1" applyFill="1"/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0" fillId="3" borderId="0" xfId="0" applyFill="1" applyAlignment="1">
      <alignment horizontal="center"/>
    </xf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165" fontId="0" fillId="3" borderId="0" xfId="1" applyNumberFormat="1" applyFont="1" applyFill="1"/>
    <xf numFmtId="165" fontId="2" fillId="3" borderId="0" xfId="1" applyNumberFormat="1" applyFont="1" applyFill="1" applyAlignment="1">
      <alignment horizontal="center" vertical="top"/>
    </xf>
    <xf numFmtId="165" fontId="3" fillId="3" borderId="0" xfId="1" applyNumberFormat="1" applyFont="1" applyFill="1"/>
    <xf numFmtId="165" fontId="4" fillId="3" borderId="0" xfId="1" applyNumberFormat="1" applyFont="1" applyFill="1" applyAlignment="1">
      <alignment horizontal="center" vertical="top"/>
    </xf>
    <xf numFmtId="165" fontId="4" fillId="3" borderId="1" xfId="1" applyNumberFormat="1" applyFont="1" applyFill="1" applyBorder="1" applyAlignment="1">
      <alignment horizontal="center" vertical="top"/>
    </xf>
    <xf numFmtId="165" fontId="4" fillId="3" borderId="0" xfId="1" applyNumberFormat="1" applyFont="1" applyFill="1" applyAlignment="1">
      <alignment vertical="top"/>
    </xf>
    <xf numFmtId="165" fontId="4" fillId="0" borderId="2" xfId="1" applyNumberFormat="1" applyFont="1" applyBorder="1" applyAlignment="1">
      <alignment horizontal="center" vertical="top" wrapText="1"/>
    </xf>
    <xf numFmtId="165" fontId="4" fillId="0" borderId="3" xfId="1" applyNumberFormat="1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center" vertical="top" wrapText="1"/>
    </xf>
    <xf numFmtId="165" fontId="6" fillId="0" borderId="5" xfId="1" applyNumberFormat="1" applyFont="1" applyBorder="1" applyAlignment="1">
      <alignment horizontal="center" vertical="top" wrapText="1"/>
    </xf>
    <xf numFmtId="165" fontId="4" fillId="2" borderId="5" xfId="1" applyNumberFormat="1" applyFont="1" applyFill="1" applyBorder="1" applyAlignment="1">
      <alignment horizontal="center" vertical="top" wrapText="1"/>
    </xf>
    <xf numFmtId="165" fontId="6" fillId="3" borderId="0" xfId="1" applyNumberFormat="1" applyFont="1" applyFill="1" applyAlignment="1">
      <alignment horizontal="center" vertical="top" wrapText="1"/>
    </xf>
    <xf numFmtId="165" fontId="4" fillId="0" borderId="8" xfId="1" applyNumberFormat="1" applyFont="1" applyBorder="1" applyAlignment="1">
      <alignment horizontal="center" vertical="top" wrapText="1"/>
    </xf>
    <xf numFmtId="165" fontId="6" fillId="3" borderId="9" xfId="1" applyNumberFormat="1" applyFont="1" applyFill="1" applyBorder="1" applyAlignment="1">
      <alignment horizontal="center" vertical="top" wrapText="1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1</xdr:row>
      <xdr:rowOff>25400</xdr:rowOff>
    </xdr:from>
    <xdr:to>
      <xdr:col>2</xdr:col>
      <xdr:colOff>889001</xdr:colOff>
      <xdr:row>3</xdr:row>
      <xdr:rowOff>125829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D2807E85-A0B5-2A67-AC9F-2217F936C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lumMod val="85000"/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228601" y="215900"/>
          <a:ext cx="4876800" cy="595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6BD-2CBC-49C4-B962-6B82C0ACB058}">
  <dimension ref="A1:W130"/>
  <sheetViews>
    <sheetView tabSelected="1" zoomScale="80" zoomScaleNormal="80" workbookViewId="0">
      <selection activeCell="K4" sqref="K4"/>
    </sheetView>
  </sheetViews>
  <sheetFormatPr defaultColWidth="0" defaultRowHeight="15" zeroHeight="1" x14ac:dyDescent="0.25"/>
  <cols>
    <col min="1" max="1" width="8.7109375" customWidth="1"/>
    <col min="2" max="2" width="51.5703125" customWidth="1"/>
    <col min="3" max="7" width="16.5703125" style="42" customWidth="1"/>
    <col min="8" max="14" width="12.7109375" customWidth="1"/>
    <col min="15" max="15" width="14.28515625" customWidth="1"/>
    <col min="16" max="19" width="12.7109375" customWidth="1"/>
    <col min="20" max="23" width="12.7109375" hidden="1" customWidth="1"/>
    <col min="24" max="16384" width="8.7109375" hidden="1"/>
  </cols>
  <sheetData>
    <row r="1" spans="1:20" s="12" customFormat="1" ht="15.75" x14ac:dyDescent="0.25">
      <c r="C1" s="28"/>
      <c r="D1" s="28"/>
      <c r="E1" s="28"/>
      <c r="F1" s="28"/>
      <c r="G1" s="29" t="s">
        <v>55</v>
      </c>
    </row>
    <row r="2" spans="1:20" s="12" customFormat="1" ht="23.25" x14ac:dyDescent="0.35">
      <c r="B2" s="13"/>
      <c r="C2" s="30"/>
      <c r="D2" s="28"/>
      <c r="E2" s="28"/>
      <c r="F2" s="28"/>
      <c r="G2" s="31" t="s">
        <v>0</v>
      </c>
    </row>
    <row r="3" spans="1:20" s="12" customFormat="1" ht="15.75" x14ac:dyDescent="0.25">
      <c r="C3" s="28"/>
      <c r="D3" s="28"/>
      <c r="E3" s="28"/>
      <c r="F3" s="28"/>
      <c r="G3" s="31" t="s">
        <v>1</v>
      </c>
    </row>
    <row r="4" spans="1:20" s="12" customFormat="1" ht="15.75" x14ac:dyDescent="0.25">
      <c r="C4" s="28"/>
      <c r="D4" s="28"/>
      <c r="E4" s="28"/>
      <c r="F4" s="28"/>
      <c r="G4" s="31" t="s">
        <v>2</v>
      </c>
    </row>
    <row r="5" spans="1:20" s="12" customFormat="1" ht="15.75" x14ac:dyDescent="0.25">
      <c r="C5" s="28"/>
      <c r="D5" s="28"/>
      <c r="E5" s="28"/>
      <c r="F5" s="28"/>
      <c r="G5" s="32" t="s">
        <v>3</v>
      </c>
    </row>
    <row r="6" spans="1:20" s="12" customFormat="1" ht="15.75" x14ac:dyDescent="0.25">
      <c r="C6" s="28"/>
      <c r="D6" s="28"/>
      <c r="E6" s="33"/>
      <c r="F6" s="28"/>
      <c r="G6" s="28"/>
      <c r="L6" s="14" t="s">
        <v>4</v>
      </c>
    </row>
    <row r="7" spans="1:20" ht="15.75" x14ac:dyDescent="0.25">
      <c r="A7" s="15"/>
      <c r="B7" s="15"/>
      <c r="C7" s="34">
        <v>1</v>
      </c>
      <c r="D7" s="35">
        <v>2</v>
      </c>
      <c r="E7" s="35">
        <v>3</v>
      </c>
      <c r="F7" s="34">
        <v>4</v>
      </c>
      <c r="G7" s="35">
        <v>5</v>
      </c>
      <c r="H7" s="2">
        <v>6</v>
      </c>
      <c r="I7" s="1">
        <v>7</v>
      </c>
      <c r="J7" s="2">
        <v>8</v>
      </c>
      <c r="K7" s="2">
        <v>9</v>
      </c>
      <c r="L7" s="1">
        <v>10</v>
      </c>
      <c r="M7" s="2">
        <v>11</v>
      </c>
      <c r="N7" s="2">
        <v>12</v>
      </c>
      <c r="O7" s="1">
        <v>13</v>
      </c>
      <c r="P7" s="2">
        <v>14</v>
      </c>
      <c r="Q7" s="2">
        <v>15</v>
      </c>
      <c r="R7" s="1">
        <v>16</v>
      </c>
      <c r="S7" s="3">
        <v>17</v>
      </c>
    </row>
    <row r="8" spans="1:20" ht="30.75" customHeight="1" x14ac:dyDescent="0.25">
      <c r="A8" s="4" t="s">
        <v>5</v>
      </c>
      <c r="B8" s="4" t="s">
        <v>6</v>
      </c>
      <c r="C8" s="36" t="s">
        <v>7</v>
      </c>
      <c r="D8" s="36" t="s">
        <v>8</v>
      </c>
      <c r="E8" s="36" t="s">
        <v>9</v>
      </c>
      <c r="F8" s="36" t="s">
        <v>10</v>
      </c>
      <c r="G8" s="36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5"/>
    </row>
    <row r="9" spans="1:20" ht="17.100000000000001" customHeight="1" x14ac:dyDescent="0.25">
      <c r="A9" s="4">
        <v>1</v>
      </c>
      <c r="B9" s="6" t="s">
        <v>24</v>
      </c>
      <c r="C9" s="37">
        <f>SUM(D9:E9)</f>
        <v>0</v>
      </c>
      <c r="D9" s="37"/>
      <c r="E9" s="37">
        <f t="shared" ref="E9:E15" si="0">SUM(F9:S9)</f>
        <v>0</v>
      </c>
      <c r="F9" s="37"/>
      <c r="G9" s="3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0" ht="17.100000000000001" customHeight="1" x14ac:dyDescent="0.25">
      <c r="A10" s="4">
        <v>2</v>
      </c>
      <c r="B10" s="6" t="s">
        <v>25</v>
      </c>
      <c r="C10" s="37">
        <f t="shared" ref="C10:C15" si="1">SUM(D10:E10)</f>
        <v>0</v>
      </c>
      <c r="D10" s="37"/>
      <c r="E10" s="37">
        <f t="shared" si="0"/>
        <v>0</v>
      </c>
      <c r="F10" s="37"/>
      <c r="G10" s="3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20" ht="17.100000000000001" customHeight="1" x14ac:dyDescent="0.25">
      <c r="A11" s="4">
        <v>3</v>
      </c>
      <c r="B11" s="6" t="s">
        <v>26</v>
      </c>
      <c r="C11" s="37">
        <f t="shared" si="1"/>
        <v>0</v>
      </c>
      <c r="D11" s="37"/>
      <c r="E11" s="37">
        <f t="shared" si="0"/>
        <v>0</v>
      </c>
      <c r="F11" s="37"/>
      <c r="G11" s="3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0" ht="17.100000000000001" customHeight="1" x14ac:dyDescent="0.25">
      <c r="A12" s="4">
        <v>4</v>
      </c>
      <c r="B12" s="8" t="s">
        <v>27</v>
      </c>
      <c r="C12" s="37">
        <f t="shared" si="1"/>
        <v>0</v>
      </c>
      <c r="D12" s="37"/>
      <c r="E12" s="37">
        <f t="shared" si="0"/>
        <v>0</v>
      </c>
      <c r="F12" s="37"/>
      <c r="G12" s="3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0" ht="17.100000000000001" customHeight="1" x14ac:dyDescent="0.25">
      <c r="A13" s="4">
        <v>5</v>
      </c>
      <c r="B13" s="6" t="s">
        <v>28</v>
      </c>
      <c r="C13" s="37">
        <f t="shared" si="1"/>
        <v>0</v>
      </c>
      <c r="D13" s="37"/>
      <c r="E13" s="37">
        <f t="shared" si="0"/>
        <v>0</v>
      </c>
      <c r="F13" s="37"/>
      <c r="G13" s="3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ht="17.100000000000001" customHeight="1" x14ac:dyDescent="0.25">
      <c r="A14" s="4">
        <v>6</v>
      </c>
      <c r="B14" s="6" t="s">
        <v>29</v>
      </c>
      <c r="C14" s="37">
        <f t="shared" si="1"/>
        <v>0</v>
      </c>
      <c r="D14" s="37"/>
      <c r="E14" s="37">
        <f t="shared" si="0"/>
        <v>0</v>
      </c>
      <c r="F14" s="37"/>
      <c r="G14" s="3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ht="17.100000000000001" customHeight="1" x14ac:dyDescent="0.25">
      <c r="A15" s="4">
        <v>7</v>
      </c>
      <c r="B15" s="6" t="s">
        <v>30</v>
      </c>
      <c r="C15" s="37">
        <f t="shared" si="1"/>
        <v>0</v>
      </c>
      <c r="D15" s="37"/>
      <c r="E15" s="37">
        <f t="shared" si="0"/>
        <v>0</v>
      </c>
      <c r="F15" s="37"/>
      <c r="G15" s="3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0" s="5" customFormat="1" ht="17.100000000000001" customHeight="1" x14ac:dyDescent="0.25">
      <c r="A16" s="4">
        <v>8</v>
      </c>
      <c r="B16" s="9" t="s">
        <v>31</v>
      </c>
      <c r="C16" s="38">
        <f>SUM(C9:C15)</f>
        <v>0</v>
      </c>
      <c r="D16" s="38">
        <f t="shared" ref="D16:S16" si="2">SUM(D9:D15)</f>
        <v>0</v>
      </c>
      <c r="E16" s="38">
        <f t="shared" si="2"/>
        <v>0</v>
      </c>
      <c r="F16" s="38">
        <f t="shared" si="2"/>
        <v>0</v>
      </c>
      <c r="G16" s="38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10">
        <f t="shared" si="2"/>
        <v>0</v>
      </c>
      <c r="M16" s="10">
        <f t="shared" si="2"/>
        <v>0</v>
      </c>
      <c r="N16" s="10">
        <f>SUM(N9:N15)</f>
        <v>0</v>
      </c>
      <c r="O16" s="10">
        <f t="shared" si="2"/>
        <v>0</v>
      </c>
      <c r="P16" s="10">
        <f t="shared" si="2"/>
        <v>0</v>
      </c>
      <c r="Q16" s="10">
        <f t="shared" si="2"/>
        <v>0</v>
      </c>
      <c r="R16" s="10">
        <f t="shared" si="2"/>
        <v>0</v>
      </c>
      <c r="S16" s="10">
        <f t="shared" si="2"/>
        <v>0</v>
      </c>
    </row>
    <row r="17" spans="1:21" s="12" customFormat="1" ht="17.100000000000001" customHeight="1" x14ac:dyDescent="0.25">
      <c r="A17" s="15"/>
      <c r="B17" s="16"/>
      <c r="C17" s="39"/>
      <c r="D17" s="39"/>
      <c r="E17" s="39"/>
      <c r="F17" s="39"/>
      <c r="G17" s="39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21" ht="17.100000000000001" customHeight="1" x14ac:dyDescent="0.25">
      <c r="A18" s="15"/>
      <c r="B18" s="15"/>
      <c r="C18" s="34">
        <v>1</v>
      </c>
      <c r="D18" s="35">
        <v>2</v>
      </c>
      <c r="E18" s="35">
        <v>3</v>
      </c>
      <c r="F18" s="34">
        <v>4</v>
      </c>
      <c r="G18" s="35">
        <v>5</v>
      </c>
      <c r="H18" s="2">
        <v>6</v>
      </c>
      <c r="I18" s="1">
        <v>7</v>
      </c>
      <c r="J18" s="2">
        <v>8</v>
      </c>
      <c r="K18" s="2">
        <v>9</v>
      </c>
      <c r="L18" s="1">
        <v>10</v>
      </c>
      <c r="M18" s="2">
        <v>11</v>
      </c>
      <c r="N18" s="2">
        <v>12</v>
      </c>
      <c r="O18" s="1">
        <v>13</v>
      </c>
      <c r="P18" s="2">
        <v>14</v>
      </c>
      <c r="Q18" s="2">
        <v>15</v>
      </c>
      <c r="R18" s="1">
        <v>16</v>
      </c>
      <c r="S18" s="3">
        <v>17</v>
      </c>
      <c r="T18" s="5"/>
    </row>
    <row r="19" spans="1:21" ht="33" customHeight="1" x14ac:dyDescent="0.25">
      <c r="A19" s="4" t="s">
        <v>5</v>
      </c>
      <c r="B19" s="4" t="s">
        <v>32</v>
      </c>
      <c r="C19" s="36" t="s">
        <v>7</v>
      </c>
      <c r="D19" s="36" t="s">
        <v>8</v>
      </c>
      <c r="E19" s="36" t="s">
        <v>9</v>
      </c>
      <c r="F19" s="36" t="s">
        <v>10</v>
      </c>
      <c r="G19" s="36" t="s">
        <v>11</v>
      </c>
      <c r="H19" s="4" t="s">
        <v>12</v>
      </c>
      <c r="I19" s="4" t="s">
        <v>13</v>
      </c>
      <c r="J19" s="4" t="s">
        <v>14</v>
      </c>
      <c r="K19" s="4" t="s">
        <v>15</v>
      </c>
      <c r="L19" s="4" t="s">
        <v>16</v>
      </c>
      <c r="M19" s="4" t="s">
        <v>17</v>
      </c>
      <c r="N19" s="4" t="s">
        <v>18</v>
      </c>
      <c r="O19" s="4" t="s">
        <v>19</v>
      </c>
      <c r="P19" s="4" t="s">
        <v>20</v>
      </c>
      <c r="Q19" s="4" t="s">
        <v>21</v>
      </c>
      <c r="R19" s="4" t="s">
        <v>22</v>
      </c>
      <c r="S19" s="4" t="s">
        <v>23</v>
      </c>
    </row>
    <row r="20" spans="1:21" ht="17.100000000000001" customHeight="1" x14ac:dyDescent="0.25">
      <c r="A20" s="4">
        <v>9</v>
      </c>
      <c r="B20" s="6" t="s">
        <v>24</v>
      </c>
      <c r="C20" s="37">
        <f>SUM(D20:E20)</f>
        <v>14191107</v>
      </c>
      <c r="D20" s="37">
        <v>14191107</v>
      </c>
      <c r="E20" s="37">
        <f t="shared" ref="E20:E26" si="3">SUM(F20:S20)</f>
        <v>0</v>
      </c>
      <c r="F20" s="37"/>
      <c r="G20" s="3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21" ht="17.100000000000001" customHeight="1" x14ac:dyDescent="0.25">
      <c r="A21" s="4">
        <v>10</v>
      </c>
      <c r="B21" s="6" t="s">
        <v>25</v>
      </c>
      <c r="C21" s="37">
        <f t="shared" ref="C21:C26" si="4">SUM(D21:E21)</f>
        <v>134906999</v>
      </c>
      <c r="D21" s="37">
        <v>132981268</v>
      </c>
      <c r="E21" s="37">
        <v>1925731</v>
      </c>
      <c r="F21" s="37">
        <v>0</v>
      </c>
      <c r="G21" s="37">
        <v>1925731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21" ht="17.100000000000001" customHeight="1" x14ac:dyDescent="0.25">
      <c r="A22" s="4">
        <v>11</v>
      </c>
      <c r="B22" s="6" t="s">
        <v>26</v>
      </c>
      <c r="C22" s="37">
        <f t="shared" si="4"/>
        <v>25884619</v>
      </c>
      <c r="D22" s="37">
        <v>25728919</v>
      </c>
      <c r="E22" s="37">
        <f t="shared" si="3"/>
        <v>155700</v>
      </c>
      <c r="F22" s="37"/>
      <c r="G22" s="37">
        <v>155700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21" ht="17.100000000000001" customHeight="1" x14ac:dyDescent="0.25">
      <c r="A23" s="4">
        <v>12</v>
      </c>
      <c r="B23" s="8" t="s">
        <v>27</v>
      </c>
      <c r="C23" s="37">
        <f t="shared" si="4"/>
        <v>0</v>
      </c>
      <c r="D23" s="37"/>
      <c r="E23" s="37">
        <f t="shared" si="3"/>
        <v>0</v>
      </c>
      <c r="F23" s="37"/>
      <c r="G23" s="3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21" ht="17.100000000000001" customHeight="1" x14ac:dyDescent="0.25">
      <c r="A24" s="4">
        <v>13</v>
      </c>
      <c r="B24" s="6" t="s">
        <v>28</v>
      </c>
      <c r="C24" s="37">
        <f t="shared" si="4"/>
        <v>33680051</v>
      </c>
      <c r="D24" s="37">
        <v>33477461</v>
      </c>
      <c r="E24" s="37">
        <v>202590</v>
      </c>
      <c r="F24" s="37"/>
      <c r="G24" s="37">
        <v>202590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21" ht="17.100000000000001" customHeight="1" x14ac:dyDescent="0.25">
      <c r="A25" s="4">
        <v>14</v>
      </c>
      <c r="B25" s="6" t="s">
        <v>29</v>
      </c>
      <c r="C25" s="37">
        <f t="shared" si="4"/>
        <v>0</v>
      </c>
      <c r="D25" s="37"/>
      <c r="E25" s="37">
        <f t="shared" si="3"/>
        <v>0</v>
      </c>
      <c r="F25" s="37"/>
      <c r="G25" s="3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21" ht="17.100000000000001" customHeight="1" x14ac:dyDescent="0.25">
      <c r="A26" s="4">
        <v>15</v>
      </c>
      <c r="B26" s="6" t="s">
        <v>30</v>
      </c>
      <c r="C26" s="37">
        <f t="shared" si="4"/>
        <v>370041018</v>
      </c>
      <c r="D26" s="37">
        <v>368844052</v>
      </c>
      <c r="E26" s="37">
        <f t="shared" si="3"/>
        <v>1196966</v>
      </c>
      <c r="F26" s="37"/>
      <c r="G26" s="37">
        <v>1196966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21" s="5" customFormat="1" ht="17.100000000000001" customHeight="1" x14ac:dyDescent="0.25">
      <c r="A27" s="4">
        <v>16</v>
      </c>
      <c r="B27" s="9" t="s">
        <v>33</v>
      </c>
      <c r="C27" s="38">
        <f>SUM(C20:C26)</f>
        <v>578703794</v>
      </c>
      <c r="D27" s="38">
        <f t="shared" ref="D27:S27" si="5">SUM(D20:D26)</f>
        <v>575222807</v>
      </c>
      <c r="E27" s="38">
        <f t="shared" si="5"/>
        <v>3480987</v>
      </c>
      <c r="F27" s="38">
        <f t="shared" si="5"/>
        <v>0</v>
      </c>
      <c r="G27" s="38">
        <f t="shared" si="5"/>
        <v>3480987</v>
      </c>
      <c r="H27" s="10">
        <f t="shared" si="5"/>
        <v>0</v>
      </c>
      <c r="I27" s="10">
        <f t="shared" si="5"/>
        <v>0</v>
      </c>
      <c r="J27" s="10">
        <f t="shared" si="5"/>
        <v>0</v>
      </c>
      <c r="K27" s="10">
        <f t="shared" si="5"/>
        <v>0</v>
      </c>
      <c r="L27" s="10">
        <f t="shared" si="5"/>
        <v>0</v>
      </c>
      <c r="M27" s="10">
        <f t="shared" si="5"/>
        <v>0</v>
      </c>
      <c r="N27" s="10">
        <f t="shared" si="5"/>
        <v>0</v>
      </c>
      <c r="O27" s="10">
        <f t="shared" si="5"/>
        <v>0</v>
      </c>
      <c r="P27" s="10">
        <f t="shared" si="5"/>
        <v>0</v>
      </c>
      <c r="Q27" s="10">
        <f t="shared" si="5"/>
        <v>0</v>
      </c>
      <c r="R27" s="10">
        <f t="shared" si="5"/>
        <v>0</v>
      </c>
      <c r="S27" s="10">
        <f t="shared" si="5"/>
        <v>0</v>
      </c>
    </row>
    <row r="28" spans="1:21" s="12" customFormat="1" ht="17.100000000000001" customHeight="1" x14ac:dyDescent="0.25">
      <c r="A28" s="15"/>
      <c r="B28" s="16"/>
      <c r="C28" s="39"/>
      <c r="D28" s="39"/>
      <c r="E28" s="39"/>
      <c r="F28" s="39"/>
      <c r="G28" s="3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8"/>
      <c r="U28" s="18"/>
    </row>
    <row r="29" spans="1:21" ht="17.100000000000001" customHeight="1" x14ac:dyDescent="0.25">
      <c r="A29" s="19"/>
      <c r="B29" s="20"/>
      <c r="C29" s="34">
        <v>1</v>
      </c>
      <c r="D29" s="35">
        <v>2</v>
      </c>
      <c r="E29" s="35">
        <v>3</v>
      </c>
      <c r="F29" s="34">
        <v>4</v>
      </c>
      <c r="G29" s="35">
        <v>5</v>
      </c>
      <c r="H29" s="2">
        <v>6</v>
      </c>
      <c r="I29" s="1">
        <v>7</v>
      </c>
      <c r="J29" s="2">
        <v>8</v>
      </c>
      <c r="K29" s="2">
        <v>9</v>
      </c>
      <c r="L29" s="1">
        <v>10</v>
      </c>
      <c r="M29" s="2">
        <v>11</v>
      </c>
      <c r="N29" s="2">
        <v>12</v>
      </c>
      <c r="O29" s="1">
        <v>13</v>
      </c>
      <c r="P29" s="2">
        <v>14</v>
      </c>
      <c r="Q29" s="2">
        <v>15</v>
      </c>
      <c r="R29" s="1">
        <v>16</v>
      </c>
      <c r="S29" s="3">
        <v>17</v>
      </c>
      <c r="T29" s="5"/>
    </row>
    <row r="30" spans="1:21" ht="31.5" customHeight="1" x14ac:dyDescent="0.25">
      <c r="A30" s="4" t="s">
        <v>5</v>
      </c>
      <c r="B30" s="9" t="s">
        <v>34</v>
      </c>
      <c r="C30" s="40" t="s">
        <v>35</v>
      </c>
      <c r="D30" s="36" t="s">
        <v>8</v>
      </c>
      <c r="E30" s="36" t="s">
        <v>9</v>
      </c>
      <c r="F30" s="36" t="s">
        <v>10</v>
      </c>
      <c r="G30" s="36" t="s">
        <v>11</v>
      </c>
      <c r="H30" s="4" t="s">
        <v>12</v>
      </c>
      <c r="I30" s="4" t="s">
        <v>13</v>
      </c>
      <c r="J30" s="4" t="s">
        <v>14</v>
      </c>
      <c r="K30" s="4" t="s">
        <v>15</v>
      </c>
      <c r="L30" s="4" t="s">
        <v>16</v>
      </c>
      <c r="M30" s="4" t="s">
        <v>17</v>
      </c>
      <c r="N30" s="4" t="s">
        <v>18</v>
      </c>
      <c r="O30" s="4" t="s">
        <v>19</v>
      </c>
      <c r="P30" s="4" t="s">
        <v>20</v>
      </c>
      <c r="Q30" s="4" t="s">
        <v>21</v>
      </c>
      <c r="R30" s="4" t="s">
        <v>22</v>
      </c>
      <c r="S30" s="4" t="s">
        <v>23</v>
      </c>
    </row>
    <row r="31" spans="1:21" ht="17.100000000000001" customHeight="1" x14ac:dyDescent="0.25">
      <c r="A31" s="4">
        <v>17</v>
      </c>
      <c r="B31" s="6" t="s">
        <v>24</v>
      </c>
      <c r="C31" s="37">
        <f>SUM(D31:E31)</f>
        <v>14191107</v>
      </c>
      <c r="D31" s="37">
        <f>D20+D9</f>
        <v>14191107</v>
      </c>
      <c r="E31" s="37">
        <f t="shared" ref="E31:S37" si="6">E20+E9</f>
        <v>0</v>
      </c>
      <c r="F31" s="37">
        <f t="shared" si="6"/>
        <v>0</v>
      </c>
      <c r="G31" s="37">
        <f t="shared" si="6"/>
        <v>0</v>
      </c>
      <c r="H31" s="7">
        <f t="shared" si="6"/>
        <v>0</v>
      </c>
      <c r="I31" s="7">
        <f t="shared" si="6"/>
        <v>0</v>
      </c>
      <c r="J31" s="7">
        <f t="shared" si="6"/>
        <v>0</v>
      </c>
      <c r="K31" s="7">
        <f t="shared" si="6"/>
        <v>0</v>
      </c>
      <c r="L31" s="7">
        <f t="shared" si="6"/>
        <v>0</v>
      </c>
      <c r="M31" s="7">
        <f t="shared" si="6"/>
        <v>0</v>
      </c>
      <c r="N31" s="7">
        <f t="shared" si="6"/>
        <v>0</v>
      </c>
      <c r="O31" s="7">
        <f t="shared" si="6"/>
        <v>0</v>
      </c>
      <c r="P31" s="7">
        <f t="shared" si="6"/>
        <v>0</v>
      </c>
      <c r="Q31" s="7">
        <f t="shared" si="6"/>
        <v>0</v>
      </c>
      <c r="R31" s="7">
        <f t="shared" si="6"/>
        <v>0</v>
      </c>
      <c r="S31" s="7">
        <f t="shared" si="6"/>
        <v>0</v>
      </c>
    </row>
    <row r="32" spans="1:21" ht="17.100000000000001" customHeight="1" x14ac:dyDescent="0.25">
      <c r="A32" s="4">
        <v>18</v>
      </c>
      <c r="B32" s="6" t="s">
        <v>25</v>
      </c>
      <c r="C32" s="37">
        <f t="shared" ref="C32:C37" si="7">SUM(D32:E32)</f>
        <v>134906999</v>
      </c>
      <c r="D32" s="37">
        <f t="shared" ref="D32:S37" si="8">D21+D10</f>
        <v>132981268</v>
      </c>
      <c r="E32" s="37">
        <f t="shared" si="8"/>
        <v>1925731</v>
      </c>
      <c r="F32" s="37">
        <f t="shared" si="8"/>
        <v>0</v>
      </c>
      <c r="G32" s="37">
        <f t="shared" si="8"/>
        <v>1925731</v>
      </c>
      <c r="H32" s="7">
        <f t="shared" si="8"/>
        <v>0</v>
      </c>
      <c r="I32" s="7">
        <f t="shared" si="6"/>
        <v>0</v>
      </c>
      <c r="J32" s="7">
        <f t="shared" si="6"/>
        <v>0</v>
      </c>
      <c r="K32" s="7">
        <f t="shared" si="8"/>
        <v>0</v>
      </c>
      <c r="L32" s="7">
        <f t="shared" si="8"/>
        <v>0</v>
      </c>
      <c r="M32" s="7">
        <f t="shared" si="8"/>
        <v>0</v>
      </c>
      <c r="N32" s="7">
        <f t="shared" si="6"/>
        <v>0</v>
      </c>
      <c r="O32" s="7">
        <f t="shared" si="6"/>
        <v>0</v>
      </c>
      <c r="P32" s="7">
        <f t="shared" si="8"/>
        <v>0</v>
      </c>
      <c r="Q32" s="7">
        <f t="shared" si="8"/>
        <v>0</v>
      </c>
      <c r="R32" s="7">
        <f t="shared" si="8"/>
        <v>0</v>
      </c>
      <c r="S32" s="7">
        <f t="shared" si="8"/>
        <v>0</v>
      </c>
    </row>
    <row r="33" spans="1:21" ht="17.100000000000001" customHeight="1" x14ac:dyDescent="0.25">
      <c r="A33" s="4">
        <v>19</v>
      </c>
      <c r="B33" s="6" t="s">
        <v>26</v>
      </c>
      <c r="C33" s="37">
        <f t="shared" si="7"/>
        <v>25884619</v>
      </c>
      <c r="D33" s="37">
        <f t="shared" si="8"/>
        <v>25728919</v>
      </c>
      <c r="E33" s="37">
        <f t="shared" si="8"/>
        <v>155700</v>
      </c>
      <c r="F33" s="37">
        <f t="shared" si="8"/>
        <v>0</v>
      </c>
      <c r="G33" s="37">
        <f t="shared" si="8"/>
        <v>155700</v>
      </c>
      <c r="H33" s="7">
        <f t="shared" si="8"/>
        <v>0</v>
      </c>
      <c r="I33" s="7">
        <f t="shared" si="6"/>
        <v>0</v>
      </c>
      <c r="J33" s="7">
        <f t="shared" si="6"/>
        <v>0</v>
      </c>
      <c r="K33" s="7">
        <f t="shared" si="8"/>
        <v>0</v>
      </c>
      <c r="L33" s="7">
        <f t="shared" si="8"/>
        <v>0</v>
      </c>
      <c r="M33" s="7">
        <f t="shared" si="8"/>
        <v>0</v>
      </c>
      <c r="N33" s="7">
        <f t="shared" si="6"/>
        <v>0</v>
      </c>
      <c r="O33" s="7">
        <f t="shared" si="6"/>
        <v>0</v>
      </c>
      <c r="P33" s="7">
        <f t="shared" si="8"/>
        <v>0</v>
      </c>
      <c r="Q33" s="7">
        <f t="shared" si="8"/>
        <v>0</v>
      </c>
      <c r="R33" s="7">
        <f t="shared" si="8"/>
        <v>0</v>
      </c>
      <c r="S33" s="7">
        <f t="shared" si="8"/>
        <v>0</v>
      </c>
    </row>
    <row r="34" spans="1:21" ht="17.100000000000001" customHeight="1" x14ac:dyDescent="0.25">
      <c r="A34" s="4">
        <v>20</v>
      </c>
      <c r="B34" s="8" t="s">
        <v>27</v>
      </c>
      <c r="C34" s="37">
        <f t="shared" si="7"/>
        <v>0</v>
      </c>
      <c r="D34" s="37">
        <f t="shared" si="8"/>
        <v>0</v>
      </c>
      <c r="E34" s="37">
        <f t="shared" si="8"/>
        <v>0</v>
      </c>
      <c r="F34" s="37">
        <f t="shared" si="8"/>
        <v>0</v>
      </c>
      <c r="G34" s="37">
        <f t="shared" si="8"/>
        <v>0</v>
      </c>
      <c r="H34" s="7">
        <f t="shared" si="8"/>
        <v>0</v>
      </c>
      <c r="I34" s="7">
        <f t="shared" si="6"/>
        <v>0</v>
      </c>
      <c r="J34" s="7">
        <f t="shared" si="6"/>
        <v>0</v>
      </c>
      <c r="K34" s="7">
        <f t="shared" si="8"/>
        <v>0</v>
      </c>
      <c r="L34" s="7">
        <f t="shared" si="8"/>
        <v>0</v>
      </c>
      <c r="M34" s="7">
        <f t="shared" si="8"/>
        <v>0</v>
      </c>
      <c r="N34" s="7">
        <f t="shared" si="6"/>
        <v>0</v>
      </c>
      <c r="O34" s="7">
        <f t="shared" si="6"/>
        <v>0</v>
      </c>
      <c r="P34" s="7">
        <f t="shared" si="8"/>
        <v>0</v>
      </c>
      <c r="Q34" s="7">
        <f t="shared" si="8"/>
        <v>0</v>
      </c>
      <c r="R34" s="7">
        <f t="shared" si="8"/>
        <v>0</v>
      </c>
      <c r="S34" s="7">
        <f t="shared" si="8"/>
        <v>0</v>
      </c>
    </row>
    <row r="35" spans="1:21" ht="17.100000000000001" customHeight="1" x14ac:dyDescent="0.25">
      <c r="A35" s="4">
        <v>21</v>
      </c>
      <c r="B35" s="6" t="s">
        <v>28</v>
      </c>
      <c r="C35" s="37">
        <f t="shared" si="7"/>
        <v>33680051</v>
      </c>
      <c r="D35" s="37">
        <f t="shared" si="8"/>
        <v>33477461</v>
      </c>
      <c r="E35" s="37">
        <f t="shared" si="8"/>
        <v>202590</v>
      </c>
      <c r="F35" s="37">
        <f t="shared" si="8"/>
        <v>0</v>
      </c>
      <c r="G35" s="37">
        <f t="shared" si="8"/>
        <v>202590</v>
      </c>
      <c r="H35" s="7">
        <f t="shared" si="8"/>
        <v>0</v>
      </c>
      <c r="I35" s="7">
        <f t="shared" si="6"/>
        <v>0</v>
      </c>
      <c r="J35" s="7">
        <f t="shared" si="6"/>
        <v>0</v>
      </c>
      <c r="K35" s="7">
        <f t="shared" si="8"/>
        <v>0</v>
      </c>
      <c r="L35" s="7">
        <f t="shared" si="8"/>
        <v>0</v>
      </c>
      <c r="M35" s="7">
        <f t="shared" si="8"/>
        <v>0</v>
      </c>
      <c r="N35" s="7">
        <f t="shared" si="6"/>
        <v>0</v>
      </c>
      <c r="O35" s="7">
        <f t="shared" si="6"/>
        <v>0</v>
      </c>
      <c r="P35" s="7">
        <f t="shared" si="8"/>
        <v>0</v>
      </c>
      <c r="Q35" s="7">
        <f t="shared" si="8"/>
        <v>0</v>
      </c>
      <c r="R35" s="7">
        <f t="shared" si="8"/>
        <v>0</v>
      </c>
      <c r="S35" s="7">
        <f t="shared" si="8"/>
        <v>0</v>
      </c>
    </row>
    <row r="36" spans="1:21" ht="17.100000000000001" customHeight="1" x14ac:dyDescent="0.25">
      <c r="A36" s="4">
        <v>22</v>
      </c>
      <c r="B36" s="6" t="s">
        <v>29</v>
      </c>
      <c r="C36" s="37">
        <f t="shared" si="7"/>
        <v>0</v>
      </c>
      <c r="D36" s="37">
        <f t="shared" si="8"/>
        <v>0</v>
      </c>
      <c r="E36" s="37">
        <f t="shared" si="8"/>
        <v>0</v>
      </c>
      <c r="F36" s="37">
        <f t="shared" si="8"/>
        <v>0</v>
      </c>
      <c r="G36" s="37">
        <f t="shared" si="8"/>
        <v>0</v>
      </c>
      <c r="H36" s="7">
        <f t="shared" si="8"/>
        <v>0</v>
      </c>
      <c r="I36" s="7">
        <f t="shared" si="6"/>
        <v>0</v>
      </c>
      <c r="J36" s="7">
        <f t="shared" si="6"/>
        <v>0</v>
      </c>
      <c r="K36" s="7">
        <f t="shared" si="8"/>
        <v>0</v>
      </c>
      <c r="L36" s="7">
        <f t="shared" si="8"/>
        <v>0</v>
      </c>
      <c r="M36" s="7">
        <f t="shared" si="8"/>
        <v>0</v>
      </c>
      <c r="N36" s="7">
        <f t="shared" si="6"/>
        <v>0</v>
      </c>
      <c r="O36" s="7">
        <f t="shared" si="6"/>
        <v>0</v>
      </c>
      <c r="P36" s="7">
        <f t="shared" si="8"/>
        <v>0</v>
      </c>
      <c r="Q36" s="7">
        <f t="shared" si="8"/>
        <v>0</v>
      </c>
      <c r="R36" s="7">
        <f t="shared" si="8"/>
        <v>0</v>
      </c>
      <c r="S36" s="7">
        <f t="shared" si="8"/>
        <v>0</v>
      </c>
    </row>
    <row r="37" spans="1:21" ht="17.100000000000001" customHeight="1" x14ac:dyDescent="0.25">
      <c r="A37" s="4">
        <v>23</v>
      </c>
      <c r="B37" s="6" t="s">
        <v>30</v>
      </c>
      <c r="C37" s="37">
        <f t="shared" si="7"/>
        <v>370041018</v>
      </c>
      <c r="D37" s="37">
        <f t="shared" si="8"/>
        <v>368844052</v>
      </c>
      <c r="E37" s="37">
        <f t="shared" si="8"/>
        <v>1196966</v>
      </c>
      <c r="F37" s="37">
        <f t="shared" si="8"/>
        <v>0</v>
      </c>
      <c r="G37" s="37">
        <f t="shared" si="8"/>
        <v>1196966</v>
      </c>
      <c r="H37" s="7">
        <f t="shared" si="8"/>
        <v>0</v>
      </c>
      <c r="I37" s="7">
        <f t="shared" si="6"/>
        <v>0</v>
      </c>
      <c r="J37" s="7">
        <f t="shared" si="6"/>
        <v>0</v>
      </c>
      <c r="K37" s="7">
        <f t="shared" si="8"/>
        <v>0</v>
      </c>
      <c r="L37" s="7">
        <f t="shared" si="8"/>
        <v>0</v>
      </c>
      <c r="M37" s="7">
        <f t="shared" si="8"/>
        <v>0</v>
      </c>
      <c r="N37" s="7">
        <f t="shared" si="6"/>
        <v>0</v>
      </c>
      <c r="O37" s="7">
        <f t="shared" si="6"/>
        <v>0</v>
      </c>
      <c r="P37" s="7">
        <f t="shared" si="8"/>
        <v>0</v>
      </c>
      <c r="Q37" s="7">
        <f t="shared" si="8"/>
        <v>0</v>
      </c>
      <c r="R37" s="7">
        <f t="shared" si="8"/>
        <v>0</v>
      </c>
      <c r="S37" s="7">
        <f t="shared" si="8"/>
        <v>0</v>
      </c>
    </row>
    <row r="38" spans="1:21" s="5" customFormat="1" ht="17.100000000000001" customHeight="1" x14ac:dyDescent="0.25">
      <c r="A38" s="4">
        <v>24</v>
      </c>
      <c r="B38" s="9" t="s">
        <v>36</v>
      </c>
      <c r="C38" s="38">
        <f>SUM(C31:C37)</f>
        <v>578703794</v>
      </c>
      <c r="D38" s="38">
        <f t="shared" ref="D38:S38" si="9">SUM(D31:D37)</f>
        <v>575222807</v>
      </c>
      <c r="E38" s="38">
        <f t="shared" si="9"/>
        <v>3480987</v>
      </c>
      <c r="F38" s="38">
        <f t="shared" si="9"/>
        <v>0</v>
      </c>
      <c r="G38" s="38">
        <f t="shared" si="9"/>
        <v>3480987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  <c r="M38" s="10">
        <f t="shared" si="9"/>
        <v>0</v>
      </c>
      <c r="N38" s="10">
        <f t="shared" si="9"/>
        <v>0</v>
      </c>
      <c r="O38" s="10">
        <f t="shared" si="9"/>
        <v>0</v>
      </c>
      <c r="P38" s="10">
        <f t="shared" si="9"/>
        <v>0</v>
      </c>
      <c r="Q38" s="10">
        <f t="shared" si="9"/>
        <v>0</v>
      </c>
      <c r="R38" s="10">
        <f t="shared" si="9"/>
        <v>0</v>
      </c>
      <c r="S38" s="10">
        <f t="shared" si="9"/>
        <v>0</v>
      </c>
    </row>
    <row r="39" spans="1:21" s="5" customFormat="1" ht="17.100000000000001" customHeight="1" x14ac:dyDescent="0.25">
      <c r="A39" s="4">
        <v>25</v>
      </c>
      <c r="B39" s="9" t="s">
        <v>37</v>
      </c>
      <c r="C39" s="38">
        <v>371604893</v>
      </c>
      <c r="D39" s="38">
        <v>370803773</v>
      </c>
      <c r="E39" s="38">
        <v>801120</v>
      </c>
      <c r="F39" s="38"/>
      <c r="G39" s="38">
        <v>801120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21" ht="17.100000000000001" customHeight="1" x14ac:dyDescent="0.25">
      <c r="A40" s="4">
        <v>26</v>
      </c>
      <c r="B40" s="9" t="s">
        <v>38</v>
      </c>
      <c r="C40" s="37">
        <v>7359013352</v>
      </c>
      <c r="D40" s="37">
        <v>7317387507</v>
      </c>
      <c r="E40" s="37">
        <v>41625844</v>
      </c>
      <c r="F40" s="37">
        <v>0</v>
      </c>
      <c r="G40" s="37">
        <v>41625844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1"/>
      <c r="U40" s="11"/>
    </row>
    <row r="41" spans="1:21" ht="17.100000000000001" customHeight="1" x14ac:dyDescent="0.25">
      <c r="A41" s="4">
        <v>27</v>
      </c>
      <c r="B41" s="9" t="s">
        <v>39</v>
      </c>
      <c r="C41" s="37">
        <v>6430695152</v>
      </c>
      <c r="D41" s="37">
        <v>6392525357</v>
      </c>
      <c r="E41" s="37">
        <v>38169795</v>
      </c>
      <c r="F41" s="37"/>
      <c r="G41" s="37">
        <v>38169794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1"/>
      <c r="U41" s="11"/>
    </row>
    <row r="42" spans="1:21" ht="17.100000000000001" customHeight="1" x14ac:dyDescent="0.25">
      <c r="A42" s="4">
        <v>28</v>
      </c>
      <c r="B42" s="9" t="s">
        <v>40</v>
      </c>
      <c r="C42" s="37">
        <v>66970580</v>
      </c>
      <c r="D42" s="37">
        <v>66966229</v>
      </c>
      <c r="E42" s="37">
        <v>4351</v>
      </c>
      <c r="F42" s="37">
        <v>0</v>
      </c>
      <c r="G42" s="37">
        <v>4351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1"/>
      <c r="U42" s="11"/>
    </row>
    <row r="43" spans="1:21" ht="17.100000000000001" customHeight="1" x14ac:dyDescent="0.25">
      <c r="A43" s="4">
        <v>29</v>
      </c>
      <c r="B43" s="9" t="s">
        <v>41</v>
      </c>
      <c r="C43" s="37">
        <f t="shared" ref="C43:C44" si="10">SUM(D43:E43)</f>
        <v>50</v>
      </c>
      <c r="D43" s="37">
        <v>51</v>
      </c>
      <c r="E43" s="37">
        <f t="shared" ref="E43" si="11">SUM(F43:S43)</f>
        <v>-1</v>
      </c>
      <c r="F43" s="37"/>
      <c r="G43" s="37">
        <v>-1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1"/>
      <c r="U43" s="11"/>
    </row>
    <row r="44" spans="1:21" ht="17.100000000000001" customHeight="1" x14ac:dyDescent="0.25">
      <c r="A44" s="4">
        <v>30</v>
      </c>
      <c r="B44" s="9" t="s">
        <v>42</v>
      </c>
      <c r="C44" s="37">
        <f t="shared" si="10"/>
        <v>10920123</v>
      </c>
      <c r="D44" s="37">
        <v>10678883</v>
      </c>
      <c r="E44" s="37">
        <v>241240</v>
      </c>
      <c r="F44" s="37">
        <v>0</v>
      </c>
      <c r="G44" s="37">
        <v>241240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1"/>
      <c r="U44" s="11"/>
    </row>
    <row r="45" spans="1:21" ht="17.100000000000001" customHeight="1" x14ac:dyDescent="0.25">
      <c r="A45" s="4">
        <v>31</v>
      </c>
      <c r="B45" s="9" t="s">
        <v>43</v>
      </c>
      <c r="C45" s="38">
        <f>C40+C42+C43-C38-C39-C41-C44</f>
        <v>34060020</v>
      </c>
      <c r="D45" s="38">
        <f t="shared" ref="D45:S45" si="12">D40+D42+D43-D38-D39-D41-D44</f>
        <v>35122967</v>
      </c>
      <c r="E45" s="38">
        <f t="shared" si="12"/>
        <v>-1062948</v>
      </c>
      <c r="F45" s="38">
        <f t="shared" si="12"/>
        <v>0</v>
      </c>
      <c r="G45" s="38">
        <f t="shared" si="12"/>
        <v>-1062947</v>
      </c>
      <c r="H45" s="10">
        <f t="shared" si="12"/>
        <v>0</v>
      </c>
      <c r="I45" s="10">
        <f t="shared" si="12"/>
        <v>0</v>
      </c>
      <c r="J45" s="10">
        <f t="shared" si="12"/>
        <v>0</v>
      </c>
      <c r="K45" s="10">
        <f t="shared" si="12"/>
        <v>0</v>
      </c>
      <c r="L45" s="10">
        <f t="shared" si="12"/>
        <v>0</v>
      </c>
      <c r="M45" s="10">
        <f t="shared" si="12"/>
        <v>0</v>
      </c>
      <c r="N45" s="10">
        <f>N40+N42+N43-N38-N39-N41-N44</f>
        <v>0</v>
      </c>
      <c r="O45" s="10"/>
      <c r="P45" s="10">
        <f t="shared" si="12"/>
        <v>0</v>
      </c>
      <c r="Q45" s="10">
        <f t="shared" si="12"/>
        <v>0</v>
      </c>
      <c r="R45" s="10">
        <f t="shared" si="12"/>
        <v>0</v>
      </c>
      <c r="S45" s="10">
        <f t="shared" si="12"/>
        <v>0</v>
      </c>
      <c r="T45" s="11"/>
      <c r="U45" s="11"/>
    </row>
    <row r="46" spans="1:21" s="12" customFormat="1" ht="17.100000000000001" hidden="1" customHeight="1" x14ac:dyDescent="0.25">
      <c r="A46" s="21"/>
      <c r="C46" s="41"/>
      <c r="D46" s="28"/>
      <c r="E46" s="28"/>
      <c r="F46" s="28"/>
      <c r="G46" s="28"/>
    </row>
    <row r="47" spans="1:21" s="12" customFormat="1" ht="17.100000000000001" hidden="1" customHeight="1" x14ac:dyDescent="0.25">
      <c r="A47" s="21"/>
      <c r="C47" s="28"/>
      <c r="D47" s="28"/>
      <c r="E47" s="28"/>
      <c r="F47" s="28"/>
      <c r="G47" s="28"/>
    </row>
    <row r="48" spans="1:21" s="12" customFormat="1" ht="17.100000000000001" hidden="1" customHeight="1" x14ac:dyDescent="0.25">
      <c r="A48" s="21"/>
      <c r="C48" s="28"/>
      <c r="D48" s="28"/>
      <c r="E48" s="28"/>
      <c r="F48" s="28"/>
      <c r="G48" s="28"/>
    </row>
    <row r="49" spans="1:7" s="12" customFormat="1" ht="17.100000000000001" hidden="1" customHeight="1" x14ac:dyDescent="0.25">
      <c r="A49" s="21"/>
      <c r="C49" s="28"/>
      <c r="D49" s="28"/>
      <c r="E49" s="28"/>
      <c r="F49" s="28"/>
      <c r="G49" s="28"/>
    </row>
    <row r="50" spans="1:7" s="12" customFormat="1" ht="17.100000000000001" hidden="1" customHeight="1" x14ac:dyDescent="0.25">
      <c r="A50" s="21"/>
      <c r="C50" s="28"/>
      <c r="D50" s="28"/>
      <c r="E50" s="28"/>
      <c r="F50" s="28"/>
      <c r="G50" s="28"/>
    </row>
    <row r="51" spans="1:7" s="12" customFormat="1" ht="17.100000000000001" hidden="1" customHeight="1" x14ac:dyDescent="0.25">
      <c r="A51" s="21"/>
      <c r="C51" s="28"/>
      <c r="D51" s="28"/>
      <c r="E51" s="28"/>
      <c r="F51" s="28"/>
      <c r="G51" s="28"/>
    </row>
    <row r="52" spans="1:7" s="12" customFormat="1" ht="17.100000000000001" hidden="1" customHeight="1" x14ac:dyDescent="0.25">
      <c r="A52" s="21"/>
      <c r="C52" s="28"/>
      <c r="D52" s="28"/>
      <c r="E52" s="28"/>
      <c r="F52" s="28"/>
      <c r="G52" s="28"/>
    </row>
    <row r="53" spans="1:7" s="12" customFormat="1" ht="17.100000000000001" hidden="1" customHeight="1" x14ac:dyDescent="0.25">
      <c r="A53" s="21"/>
      <c r="C53" s="28"/>
      <c r="D53" s="28"/>
      <c r="E53" s="28"/>
      <c r="F53" s="28"/>
      <c r="G53" s="28"/>
    </row>
    <row r="54" spans="1:7" s="12" customFormat="1" ht="17.100000000000001" hidden="1" customHeight="1" x14ac:dyDescent="0.25">
      <c r="A54" s="21"/>
      <c r="C54" s="28"/>
      <c r="D54" s="28"/>
      <c r="E54" s="28"/>
      <c r="F54" s="28"/>
      <c r="G54" s="28"/>
    </row>
    <row r="55" spans="1:7" s="12" customFormat="1" ht="17.100000000000001" hidden="1" customHeight="1" x14ac:dyDescent="0.25">
      <c r="C55" s="28"/>
      <c r="D55" s="28"/>
      <c r="E55" s="28"/>
      <c r="F55" s="28"/>
      <c r="G55" s="28"/>
    </row>
    <row r="56" spans="1:7" s="12" customFormat="1" ht="17.100000000000001" hidden="1" customHeight="1" x14ac:dyDescent="0.25">
      <c r="C56" s="28"/>
      <c r="D56" s="28"/>
      <c r="E56" s="28"/>
      <c r="F56" s="28"/>
      <c r="G56" s="28"/>
    </row>
    <row r="57" spans="1:7" s="12" customFormat="1" hidden="1" x14ac:dyDescent="0.25">
      <c r="C57" s="28"/>
      <c r="D57" s="28"/>
      <c r="E57" s="28"/>
      <c r="F57" s="28"/>
      <c r="G57" s="28"/>
    </row>
    <row r="58" spans="1:7" s="12" customFormat="1" hidden="1" x14ac:dyDescent="0.25">
      <c r="C58" s="28"/>
      <c r="D58" s="28"/>
      <c r="E58" s="28"/>
      <c r="F58" s="28"/>
      <c r="G58" s="28"/>
    </row>
    <row r="59" spans="1:7" s="12" customFormat="1" hidden="1" x14ac:dyDescent="0.25">
      <c r="C59" s="28"/>
      <c r="D59" s="28"/>
      <c r="E59" s="28"/>
      <c r="F59" s="28"/>
      <c r="G59" s="28"/>
    </row>
    <row r="60" spans="1:7" s="12" customFormat="1" hidden="1" x14ac:dyDescent="0.25">
      <c r="C60" s="28"/>
      <c r="D60" s="28"/>
      <c r="E60" s="28"/>
      <c r="F60" s="28"/>
      <c r="G60" s="28"/>
    </row>
    <row r="61" spans="1:7" s="12" customFormat="1" hidden="1" x14ac:dyDescent="0.25">
      <c r="C61" s="28"/>
      <c r="D61" s="28"/>
      <c r="E61" s="28"/>
      <c r="F61" s="28"/>
      <c r="G61" s="28"/>
    </row>
    <row r="62" spans="1:7" s="12" customFormat="1" hidden="1" x14ac:dyDescent="0.25">
      <c r="C62" s="28"/>
      <c r="D62" s="28"/>
      <c r="E62" s="28"/>
      <c r="F62" s="28"/>
      <c r="G62" s="28"/>
    </row>
    <row r="63" spans="1:7" s="12" customFormat="1" hidden="1" x14ac:dyDescent="0.25">
      <c r="C63" s="28"/>
      <c r="D63" s="28"/>
      <c r="E63" s="28"/>
      <c r="F63" s="28"/>
      <c r="G63" s="28"/>
    </row>
    <row r="64" spans="1:7" s="12" customFormat="1" hidden="1" x14ac:dyDescent="0.25">
      <c r="C64" s="28"/>
      <c r="D64" s="28"/>
      <c r="E64" s="28"/>
      <c r="F64" s="28"/>
      <c r="G64" s="28"/>
    </row>
    <row r="65" spans="3:7" s="12" customFormat="1" hidden="1" x14ac:dyDescent="0.25">
      <c r="C65" s="28"/>
      <c r="D65" s="28"/>
      <c r="E65" s="28"/>
      <c r="F65" s="28"/>
      <c r="G65" s="28"/>
    </row>
    <row r="66" spans="3:7" s="12" customFormat="1" hidden="1" x14ac:dyDescent="0.25">
      <c r="C66" s="28"/>
      <c r="D66" s="28"/>
      <c r="E66" s="28"/>
      <c r="F66" s="28"/>
      <c r="G66" s="28"/>
    </row>
    <row r="67" spans="3:7" s="12" customFormat="1" hidden="1" x14ac:dyDescent="0.25">
      <c r="C67" s="28"/>
      <c r="D67" s="28"/>
      <c r="E67" s="28"/>
      <c r="F67" s="28"/>
      <c r="G67" s="28"/>
    </row>
    <row r="68" spans="3:7" s="12" customFormat="1" hidden="1" x14ac:dyDescent="0.25">
      <c r="C68" s="28"/>
      <c r="D68" s="28"/>
      <c r="E68" s="28"/>
      <c r="F68" s="28"/>
      <c r="G68" s="28"/>
    </row>
    <row r="69" spans="3:7" s="12" customFormat="1" hidden="1" x14ac:dyDescent="0.25">
      <c r="C69" s="28"/>
      <c r="D69" s="28"/>
      <c r="E69" s="28"/>
      <c r="F69" s="28"/>
      <c r="G69" s="28"/>
    </row>
    <row r="70" spans="3:7" s="12" customFormat="1" hidden="1" x14ac:dyDescent="0.25">
      <c r="C70" s="28"/>
      <c r="D70" s="28"/>
      <c r="E70" s="28"/>
      <c r="F70" s="28"/>
      <c r="G70" s="28"/>
    </row>
    <row r="71" spans="3:7" s="12" customFormat="1" hidden="1" x14ac:dyDescent="0.25">
      <c r="C71" s="28"/>
      <c r="D71" s="28"/>
      <c r="E71" s="28"/>
      <c r="F71" s="28"/>
      <c r="G71" s="28"/>
    </row>
    <row r="72" spans="3:7" s="12" customFormat="1" hidden="1" x14ac:dyDescent="0.25">
      <c r="C72" s="28"/>
      <c r="D72" s="28"/>
      <c r="E72" s="28"/>
      <c r="F72" s="28"/>
      <c r="G72" s="28"/>
    </row>
    <row r="73" spans="3:7" s="12" customFormat="1" hidden="1" x14ac:dyDescent="0.25">
      <c r="C73" s="28"/>
      <c r="D73" s="28"/>
      <c r="E73" s="28"/>
      <c r="F73" s="28"/>
      <c r="G73" s="28"/>
    </row>
    <row r="74" spans="3:7" s="12" customFormat="1" hidden="1" x14ac:dyDescent="0.25">
      <c r="C74" s="28"/>
      <c r="D74" s="28"/>
      <c r="E74" s="28"/>
      <c r="F74" s="28"/>
      <c r="G74" s="28"/>
    </row>
    <row r="75" spans="3:7" s="12" customFormat="1" hidden="1" x14ac:dyDescent="0.25">
      <c r="C75" s="28"/>
      <c r="D75" s="28"/>
      <c r="E75" s="28"/>
      <c r="F75" s="28"/>
      <c r="G75" s="28"/>
    </row>
    <row r="76" spans="3:7" s="12" customFormat="1" hidden="1" x14ac:dyDescent="0.25">
      <c r="C76" s="28"/>
      <c r="D76" s="28"/>
      <c r="E76" s="28"/>
      <c r="F76" s="28"/>
      <c r="G76" s="28"/>
    </row>
    <row r="77" spans="3:7" s="12" customFormat="1" hidden="1" x14ac:dyDescent="0.25">
      <c r="C77" s="28"/>
      <c r="D77" s="28"/>
      <c r="E77" s="28"/>
      <c r="F77" s="28"/>
      <c r="G77" s="28"/>
    </row>
    <row r="78" spans="3:7" s="12" customFormat="1" hidden="1" x14ac:dyDescent="0.25">
      <c r="C78" s="28"/>
      <c r="D78" s="28"/>
      <c r="E78" s="28"/>
      <c r="F78" s="28"/>
      <c r="G78" s="28"/>
    </row>
    <row r="79" spans="3:7" s="12" customFormat="1" hidden="1" x14ac:dyDescent="0.25">
      <c r="C79" s="28"/>
      <c r="D79" s="28"/>
      <c r="E79" s="28"/>
      <c r="F79" s="28"/>
      <c r="G79" s="28"/>
    </row>
    <row r="80" spans="3:7" s="12" customFormat="1" hidden="1" x14ac:dyDescent="0.25">
      <c r="C80" s="28"/>
      <c r="D80" s="28"/>
      <c r="E80" s="28"/>
      <c r="F80" s="28"/>
      <c r="G80" s="28"/>
    </row>
    <row r="81" spans="3:7" s="12" customFormat="1" hidden="1" x14ac:dyDescent="0.25">
      <c r="C81" s="28"/>
      <c r="D81" s="28"/>
      <c r="E81" s="28"/>
      <c r="F81" s="28"/>
      <c r="G81" s="28"/>
    </row>
    <row r="82" spans="3:7" s="12" customFormat="1" hidden="1" x14ac:dyDescent="0.25">
      <c r="C82" s="28"/>
      <c r="D82" s="28"/>
      <c r="E82" s="28"/>
      <c r="F82" s="28"/>
      <c r="G82" s="28"/>
    </row>
    <row r="83" spans="3:7" s="12" customFormat="1" hidden="1" x14ac:dyDescent="0.25">
      <c r="C83" s="28"/>
      <c r="D83" s="28"/>
      <c r="E83" s="28"/>
      <c r="F83" s="28"/>
      <c r="G83" s="28"/>
    </row>
    <row r="84" spans="3:7" s="12" customFormat="1" hidden="1" x14ac:dyDescent="0.25">
      <c r="C84" s="28"/>
      <c r="D84" s="28"/>
      <c r="E84" s="28"/>
      <c r="F84" s="28"/>
      <c r="G84" s="28"/>
    </row>
    <row r="85" spans="3:7" s="12" customFormat="1" hidden="1" x14ac:dyDescent="0.25">
      <c r="C85" s="28"/>
      <c r="D85" s="28"/>
      <c r="E85" s="28"/>
      <c r="F85" s="28"/>
      <c r="G85" s="28"/>
    </row>
    <row r="86" spans="3:7" s="12" customFormat="1" hidden="1" x14ac:dyDescent="0.25">
      <c r="C86" s="28"/>
      <c r="D86" s="28"/>
      <c r="E86" s="28"/>
      <c r="F86" s="28"/>
      <c r="G86" s="28"/>
    </row>
    <row r="87" spans="3:7" s="12" customFormat="1" hidden="1" x14ac:dyDescent="0.25">
      <c r="C87" s="28"/>
      <c r="D87" s="28"/>
      <c r="E87" s="28"/>
      <c r="F87" s="28"/>
      <c r="G87" s="28"/>
    </row>
    <row r="88" spans="3:7" s="12" customFormat="1" hidden="1" x14ac:dyDescent="0.25">
      <c r="C88" s="28"/>
      <c r="D88" s="28"/>
      <c r="E88" s="28"/>
      <c r="F88" s="28"/>
      <c r="G88" s="28"/>
    </row>
    <row r="89" spans="3:7" s="12" customFormat="1" hidden="1" x14ac:dyDescent="0.25">
      <c r="C89" s="28"/>
      <c r="D89" s="28"/>
      <c r="E89" s="28"/>
      <c r="F89" s="28"/>
      <c r="G89" s="28"/>
    </row>
    <row r="90" spans="3:7" s="12" customFormat="1" hidden="1" x14ac:dyDescent="0.25">
      <c r="C90" s="28"/>
      <c r="D90" s="28"/>
      <c r="E90" s="28"/>
      <c r="F90" s="28"/>
      <c r="G90" s="28"/>
    </row>
    <row r="91" spans="3:7" s="12" customFormat="1" hidden="1" x14ac:dyDescent="0.25">
      <c r="C91" s="28"/>
      <c r="D91" s="28"/>
      <c r="E91" s="28"/>
      <c r="F91" s="28"/>
      <c r="G91" s="28"/>
    </row>
    <row r="92" spans="3:7" s="12" customFormat="1" hidden="1" x14ac:dyDescent="0.25">
      <c r="C92" s="28"/>
      <c r="D92" s="28"/>
      <c r="E92" s="28"/>
      <c r="F92" s="28"/>
      <c r="G92" s="28"/>
    </row>
    <row r="93" spans="3:7" s="12" customFormat="1" hidden="1" x14ac:dyDescent="0.25">
      <c r="C93" s="28"/>
      <c r="D93" s="28"/>
      <c r="E93" s="28"/>
      <c r="F93" s="28"/>
      <c r="G93" s="28"/>
    </row>
    <row r="94" spans="3:7" s="12" customFormat="1" hidden="1" x14ac:dyDescent="0.25">
      <c r="C94" s="28"/>
      <c r="D94" s="28"/>
      <c r="E94" s="28"/>
      <c r="F94" s="28"/>
      <c r="G94" s="28"/>
    </row>
    <row r="95" spans="3:7" s="12" customFormat="1" hidden="1" x14ac:dyDescent="0.25">
      <c r="C95" s="28"/>
      <c r="D95" s="28"/>
      <c r="E95" s="28"/>
      <c r="F95" s="28"/>
      <c r="G95" s="28"/>
    </row>
    <row r="96" spans="3:7" s="12" customFormat="1" hidden="1" x14ac:dyDescent="0.25">
      <c r="C96" s="28"/>
      <c r="D96" s="28"/>
      <c r="E96" s="28"/>
      <c r="F96" s="28"/>
      <c r="G96" s="28"/>
    </row>
    <row r="97" spans="3:7" s="12" customFormat="1" hidden="1" x14ac:dyDescent="0.25">
      <c r="C97" s="28"/>
      <c r="D97" s="28"/>
      <c r="E97" s="28"/>
      <c r="F97" s="28"/>
      <c r="G97" s="28"/>
    </row>
    <row r="98" spans="3:7" s="12" customFormat="1" hidden="1" x14ac:dyDescent="0.25">
      <c r="C98" s="28"/>
      <c r="D98" s="28"/>
      <c r="E98" s="28"/>
      <c r="F98" s="28"/>
      <c r="G98" s="28"/>
    </row>
    <row r="99" spans="3:7" s="12" customFormat="1" hidden="1" x14ac:dyDescent="0.25">
      <c r="C99" s="28"/>
      <c r="D99" s="28"/>
      <c r="E99" s="28"/>
      <c r="F99" s="28"/>
      <c r="G99" s="28"/>
    </row>
    <row r="100" spans="3:7" s="12" customFormat="1" hidden="1" x14ac:dyDescent="0.25">
      <c r="C100" s="28"/>
      <c r="D100" s="28"/>
      <c r="E100" s="28"/>
      <c r="F100" s="28"/>
      <c r="G100" s="28"/>
    </row>
    <row r="101" spans="3:7" s="12" customFormat="1" hidden="1" x14ac:dyDescent="0.25">
      <c r="C101" s="28"/>
      <c r="D101" s="28"/>
      <c r="E101" s="28"/>
      <c r="F101" s="28"/>
      <c r="G101" s="28"/>
    </row>
    <row r="102" spans="3:7" s="12" customFormat="1" hidden="1" x14ac:dyDescent="0.25">
      <c r="C102" s="28"/>
      <c r="D102" s="28"/>
      <c r="E102" s="28"/>
      <c r="F102" s="28"/>
      <c r="G102" s="28"/>
    </row>
    <row r="103" spans="3:7" s="12" customFormat="1" hidden="1" x14ac:dyDescent="0.25">
      <c r="C103" s="28"/>
      <c r="D103" s="28"/>
      <c r="E103" s="28"/>
      <c r="F103" s="28"/>
      <c r="G103" s="28"/>
    </row>
    <row r="104" spans="3:7" s="12" customFormat="1" hidden="1" x14ac:dyDescent="0.25">
      <c r="C104" s="28"/>
      <c r="D104" s="28"/>
      <c r="E104" s="28"/>
      <c r="F104" s="28"/>
      <c r="G104" s="28"/>
    </row>
    <row r="105" spans="3:7" s="12" customFormat="1" hidden="1" x14ac:dyDescent="0.25">
      <c r="C105" s="28"/>
      <c r="D105" s="28"/>
      <c r="E105" s="28"/>
      <c r="F105" s="28"/>
      <c r="G105" s="28"/>
    </row>
    <row r="106" spans="3:7" s="12" customFormat="1" hidden="1" x14ac:dyDescent="0.25">
      <c r="C106" s="28"/>
      <c r="D106" s="28"/>
      <c r="E106" s="28"/>
      <c r="F106" s="28"/>
      <c r="G106" s="28"/>
    </row>
    <row r="107" spans="3:7" s="12" customFormat="1" hidden="1" x14ac:dyDescent="0.25">
      <c r="C107" s="28"/>
      <c r="D107" s="28"/>
      <c r="E107" s="28"/>
      <c r="F107" s="28"/>
      <c r="G107" s="28"/>
    </row>
    <row r="108" spans="3:7" s="12" customFormat="1" hidden="1" x14ac:dyDescent="0.25">
      <c r="C108" s="28"/>
      <c r="D108" s="28"/>
      <c r="E108" s="28"/>
      <c r="F108" s="28"/>
      <c r="G108" s="28"/>
    </row>
    <row r="109" spans="3:7" s="12" customFormat="1" hidden="1" x14ac:dyDescent="0.25">
      <c r="C109" s="28"/>
      <c r="D109" s="28"/>
      <c r="E109" s="28"/>
      <c r="F109" s="28"/>
      <c r="G109" s="28"/>
    </row>
    <row r="110" spans="3:7" s="12" customFormat="1" hidden="1" x14ac:dyDescent="0.25">
      <c r="C110" s="28"/>
      <c r="D110" s="28"/>
      <c r="E110" s="28"/>
      <c r="F110" s="28"/>
      <c r="G110" s="28"/>
    </row>
    <row r="111" spans="3:7" s="12" customFormat="1" hidden="1" x14ac:dyDescent="0.25">
      <c r="C111" s="28"/>
      <c r="D111" s="28"/>
      <c r="E111" s="28"/>
      <c r="F111" s="28"/>
      <c r="G111" s="28"/>
    </row>
    <row r="112" spans="3:7" s="12" customFormat="1" hidden="1" x14ac:dyDescent="0.25">
      <c r="C112" s="28"/>
      <c r="D112" s="28"/>
      <c r="E112" s="28"/>
      <c r="F112" s="28"/>
      <c r="G112" s="28"/>
    </row>
    <row r="113" spans="3:7" s="12" customFormat="1" hidden="1" x14ac:dyDescent="0.25">
      <c r="C113" s="28"/>
      <c r="D113" s="28"/>
      <c r="E113" s="28"/>
      <c r="F113" s="28"/>
      <c r="G113" s="28"/>
    </row>
    <row r="114" spans="3:7" s="12" customFormat="1" hidden="1" x14ac:dyDescent="0.25">
      <c r="C114" s="28"/>
      <c r="D114" s="28"/>
      <c r="E114" s="28"/>
      <c r="F114" s="28"/>
      <c r="G114" s="28"/>
    </row>
    <row r="115" spans="3:7" s="12" customFormat="1" hidden="1" x14ac:dyDescent="0.25">
      <c r="C115" s="28"/>
      <c r="D115" s="28"/>
      <c r="E115" s="28"/>
      <c r="F115" s="28"/>
      <c r="G115" s="28"/>
    </row>
    <row r="116" spans="3:7" s="12" customFormat="1" hidden="1" x14ac:dyDescent="0.25">
      <c r="C116" s="28"/>
      <c r="D116" s="28"/>
      <c r="E116" s="28"/>
      <c r="F116" s="28"/>
      <c r="G116" s="28"/>
    </row>
    <row r="117" spans="3:7" s="12" customFormat="1" hidden="1" x14ac:dyDescent="0.25">
      <c r="C117" s="28"/>
      <c r="D117" s="28"/>
      <c r="E117" s="28"/>
      <c r="F117" s="28"/>
      <c r="G117" s="28"/>
    </row>
    <row r="118" spans="3:7" s="12" customFormat="1" hidden="1" x14ac:dyDescent="0.25">
      <c r="C118" s="28"/>
      <c r="D118" s="28"/>
      <c r="E118" s="28"/>
      <c r="F118" s="28"/>
      <c r="G118" s="28"/>
    </row>
    <row r="119" spans="3:7" s="12" customFormat="1" hidden="1" x14ac:dyDescent="0.25">
      <c r="C119" s="28"/>
      <c r="D119" s="28"/>
      <c r="E119" s="28"/>
      <c r="F119" s="28"/>
      <c r="G119" s="28"/>
    </row>
    <row r="120" spans="3:7" s="12" customFormat="1" hidden="1" x14ac:dyDescent="0.25">
      <c r="C120" s="28"/>
      <c r="D120" s="28"/>
      <c r="E120" s="28"/>
      <c r="F120" s="28"/>
      <c r="G120" s="28"/>
    </row>
    <row r="121" spans="3:7" s="12" customFormat="1" hidden="1" x14ac:dyDescent="0.25">
      <c r="C121" s="28"/>
      <c r="D121" s="28"/>
      <c r="E121" s="28"/>
      <c r="F121" s="28"/>
      <c r="G121" s="28"/>
    </row>
    <row r="122" spans="3:7" s="12" customFormat="1" hidden="1" x14ac:dyDescent="0.25">
      <c r="C122" s="28"/>
      <c r="D122" s="28"/>
      <c r="E122" s="28"/>
      <c r="F122" s="28"/>
      <c r="G122" s="28"/>
    </row>
    <row r="123" spans="3:7" s="12" customFormat="1" hidden="1" x14ac:dyDescent="0.25">
      <c r="C123" s="28"/>
      <c r="D123" s="28"/>
      <c r="E123" s="28"/>
      <c r="F123" s="28"/>
      <c r="G123" s="28"/>
    </row>
    <row r="124" spans="3:7" s="12" customFormat="1" hidden="1" x14ac:dyDescent="0.25">
      <c r="C124" s="28"/>
      <c r="D124" s="28"/>
      <c r="E124" s="28"/>
      <c r="F124" s="28"/>
      <c r="G124" s="28"/>
    </row>
    <row r="125" spans="3:7" s="12" customFormat="1" hidden="1" x14ac:dyDescent="0.25">
      <c r="C125" s="28"/>
      <c r="D125" s="28"/>
      <c r="E125" s="28"/>
      <c r="F125" s="28"/>
      <c r="G125" s="28"/>
    </row>
    <row r="126" spans="3:7" s="12" customFormat="1" hidden="1" x14ac:dyDescent="0.25">
      <c r="C126" s="28"/>
      <c r="D126" s="28"/>
      <c r="E126" s="28"/>
      <c r="F126" s="28"/>
      <c r="G126" s="28"/>
    </row>
    <row r="127" spans="3:7" s="12" customFormat="1" hidden="1" x14ac:dyDescent="0.25">
      <c r="C127" s="28"/>
      <c r="D127" s="28"/>
      <c r="E127" s="28"/>
      <c r="F127" s="28"/>
      <c r="G127" s="28"/>
    </row>
    <row r="128" spans="3:7" s="12" customFormat="1" hidden="1" x14ac:dyDescent="0.25">
      <c r="C128" s="28"/>
      <c r="D128" s="28"/>
      <c r="E128" s="28"/>
      <c r="F128" s="28"/>
      <c r="G128" s="28"/>
    </row>
    <row r="129" spans="3:7" s="12" customFormat="1" hidden="1" x14ac:dyDescent="0.25">
      <c r="C129" s="28"/>
      <c r="D129" s="28"/>
      <c r="E129" s="28"/>
      <c r="F129" s="28"/>
      <c r="G129" s="28"/>
    </row>
    <row r="130" spans="3:7" s="12" customFormat="1" hidden="1" x14ac:dyDescent="0.25">
      <c r="C130" s="28"/>
      <c r="D130" s="28"/>
      <c r="E130" s="28"/>
      <c r="F130" s="28"/>
      <c r="G130" s="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36B-8725-4D43-A914-3F4383F4C625}">
  <dimension ref="A1:P68"/>
  <sheetViews>
    <sheetView zoomScale="115" zoomScaleNormal="115" workbookViewId="0">
      <selection activeCell="I7" sqref="I7"/>
    </sheetView>
  </sheetViews>
  <sheetFormatPr defaultColWidth="0" defaultRowHeight="15" zeroHeight="1" x14ac:dyDescent="0.25"/>
  <cols>
    <col min="1" max="15" width="8.7109375" customWidth="1"/>
    <col min="16" max="16" width="11.85546875" customWidth="1"/>
    <col min="17" max="16384" width="8.7109375" hidden="1"/>
  </cols>
  <sheetData>
    <row r="1" spans="1:1" s="24" customFormat="1" ht="18.75" x14ac:dyDescent="0.3">
      <c r="A1" s="23" t="s">
        <v>44</v>
      </c>
    </row>
    <row r="2" spans="1:1" s="12" customFormat="1" x14ac:dyDescent="0.25"/>
    <row r="3" spans="1:1" s="12" customFormat="1" x14ac:dyDescent="0.25"/>
    <row r="4" spans="1:1" s="12" customFormat="1" x14ac:dyDescent="0.25"/>
    <row r="5" spans="1:1" s="12" customFormat="1" x14ac:dyDescent="0.25"/>
    <row r="6" spans="1:1" s="12" customFormat="1" x14ac:dyDescent="0.25"/>
    <row r="7" spans="1:1" s="12" customFormat="1" x14ac:dyDescent="0.25"/>
    <row r="8" spans="1:1" s="12" customFormat="1" x14ac:dyDescent="0.25"/>
    <row r="9" spans="1:1" s="12" customFormat="1" x14ac:dyDescent="0.25"/>
    <row r="10" spans="1:1" s="12" customFormat="1" x14ac:dyDescent="0.25"/>
    <row r="11" spans="1:1" s="12" customFormat="1" x14ac:dyDescent="0.25"/>
    <row r="12" spans="1:1" s="12" customFormat="1" x14ac:dyDescent="0.25"/>
    <row r="13" spans="1:1" s="12" customFormat="1" x14ac:dyDescent="0.25"/>
    <row r="14" spans="1:1" s="12" customFormat="1" x14ac:dyDescent="0.25"/>
    <row r="15" spans="1:1" s="12" customFormat="1" x14ac:dyDescent="0.25"/>
    <row r="16" spans="1:1" s="12" customFormat="1" x14ac:dyDescent="0.25"/>
    <row r="17" s="12" customFormat="1" x14ac:dyDescent="0.25"/>
    <row r="18" s="12" customFormat="1" x14ac:dyDescent="0.25"/>
    <row r="19" s="12" customFormat="1" x14ac:dyDescent="0.25"/>
    <row r="20" s="12" customFormat="1" x14ac:dyDescent="0.25"/>
    <row r="21" s="12" customFormat="1" x14ac:dyDescent="0.25"/>
    <row r="22" s="12" customFormat="1" x14ac:dyDescent="0.25"/>
    <row r="23" s="12" customFormat="1" x14ac:dyDescent="0.25"/>
    <row r="24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AA7C-02C3-49E9-A056-6F907A321E8A}">
  <dimension ref="A1:AL66"/>
  <sheetViews>
    <sheetView workbookViewId="0">
      <selection activeCell="B16" sqref="B16"/>
    </sheetView>
  </sheetViews>
  <sheetFormatPr defaultRowHeight="15" x14ac:dyDescent="0.25"/>
  <cols>
    <col min="1" max="1" width="8.7109375" style="22"/>
    <col min="2" max="2" width="114.5703125" customWidth="1"/>
    <col min="3" max="38" width="8.7109375" style="12"/>
  </cols>
  <sheetData>
    <row r="1" spans="1:2" ht="18.75" x14ac:dyDescent="0.3">
      <c r="B1" s="27" t="s">
        <v>45</v>
      </c>
    </row>
    <row r="2" spans="1:2" ht="49.5" x14ac:dyDescent="0.25">
      <c r="A2" s="22">
        <v>1</v>
      </c>
      <c r="B2" s="26" t="s">
        <v>46</v>
      </c>
    </row>
    <row r="3" spans="1:2" ht="16.5" x14ac:dyDescent="0.25">
      <c r="B3" s="26"/>
    </row>
    <row r="4" spans="1:2" ht="16.5" x14ac:dyDescent="0.25">
      <c r="A4" s="22">
        <v>2</v>
      </c>
      <c r="B4" s="26" t="s">
        <v>47</v>
      </c>
    </row>
    <row r="5" spans="1:2" ht="16.5" x14ac:dyDescent="0.25">
      <c r="B5" s="26"/>
    </row>
    <row r="6" spans="1:2" ht="33" x14ac:dyDescent="0.25">
      <c r="A6" s="22">
        <v>3</v>
      </c>
      <c r="B6" s="26" t="s">
        <v>48</v>
      </c>
    </row>
    <row r="7" spans="1:2" ht="16.5" x14ac:dyDescent="0.25">
      <c r="B7" s="26"/>
    </row>
    <row r="8" spans="1:2" ht="82.5" x14ac:dyDescent="0.25">
      <c r="A8" s="22">
        <v>4</v>
      </c>
      <c r="B8" s="26" t="s">
        <v>49</v>
      </c>
    </row>
    <row r="9" spans="1:2" ht="16.5" x14ac:dyDescent="0.25">
      <c r="B9" s="26"/>
    </row>
    <row r="10" spans="1:2" ht="16.5" x14ac:dyDescent="0.25">
      <c r="A10" s="22">
        <v>5</v>
      </c>
      <c r="B10" s="26" t="s">
        <v>27</v>
      </c>
    </row>
    <row r="11" spans="1:2" ht="16.5" x14ac:dyDescent="0.25">
      <c r="B11" s="26"/>
    </row>
    <row r="12" spans="1:2" ht="33" x14ac:dyDescent="0.25">
      <c r="A12" s="22">
        <v>6</v>
      </c>
      <c r="B12" s="26" t="s">
        <v>50</v>
      </c>
    </row>
    <row r="13" spans="1:2" ht="16.5" x14ac:dyDescent="0.25">
      <c r="B13" s="26"/>
    </row>
    <row r="14" spans="1:2" ht="16.5" x14ac:dyDescent="0.25">
      <c r="A14" s="22">
        <v>7</v>
      </c>
      <c r="B14" s="26" t="s">
        <v>51</v>
      </c>
    </row>
    <row r="15" spans="1:2" ht="16.5" x14ac:dyDescent="0.25">
      <c r="B15" s="26"/>
    </row>
    <row r="16" spans="1:2" ht="33" x14ac:dyDescent="0.25">
      <c r="A16" s="22">
        <v>8</v>
      </c>
      <c r="B16" s="26" t="s">
        <v>52</v>
      </c>
    </row>
    <row r="17" spans="1:2" ht="16.5" x14ac:dyDescent="0.25">
      <c r="B17" s="26"/>
    </row>
    <row r="18" spans="1:2" ht="16.5" x14ac:dyDescent="0.25">
      <c r="A18" s="22">
        <v>9</v>
      </c>
      <c r="B18" s="26" t="s">
        <v>53</v>
      </c>
    </row>
    <row r="19" spans="1:2" ht="16.5" x14ac:dyDescent="0.25">
      <c r="B19" s="26" t="s">
        <v>54</v>
      </c>
    </row>
    <row r="20" spans="1:2" x14ac:dyDescent="0.25">
      <c r="B20" s="25"/>
    </row>
    <row r="21" spans="1:2" s="12" customFormat="1" x14ac:dyDescent="0.25"/>
    <row r="22" spans="1:2" s="12" customFormat="1" x14ac:dyDescent="0.25"/>
    <row r="23" spans="1:2" s="12" customFormat="1" x14ac:dyDescent="0.25"/>
    <row r="24" spans="1:2" s="12" customFormat="1" x14ac:dyDescent="0.25"/>
    <row r="25" spans="1:2" s="12" customFormat="1" x14ac:dyDescent="0.25"/>
    <row r="26" spans="1:2" s="12" customFormat="1" x14ac:dyDescent="0.25"/>
    <row r="27" spans="1:2" s="12" customFormat="1" x14ac:dyDescent="0.25"/>
    <row r="28" spans="1:2" s="12" customFormat="1" x14ac:dyDescent="0.25"/>
    <row r="29" spans="1:2" s="12" customFormat="1" x14ac:dyDescent="0.25"/>
    <row r="30" spans="1:2" s="12" customFormat="1" x14ac:dyDescent="0.25"/>
    <row r="31" spans="1:2" s="12" customFormat="1" x14ac:dyDescent="0.25"/>
    <row r="32" spans="1: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pans="1:1" s="12" customFormat="1" x14ac:dyDescent="0.25"/>
    <row r="50" spans="1:1" s="12" customFormat="1" x14ac:dyDescent="0.25"/>
    <row r="51" spans="1:1" s="12" customFormat="1" x14ac:dyDescent="0.25"/>
    <row r="52" spans="1:1" s="12" customFormat="1" x14ac:dyDescent="0.25"/>
    <row r="53" spans="1:1" s="12" customFormat="1" x14ac:dyDescent="0.25"/>
    <row r="54" spans="1:1" s="12" customFormat="1" x14ac:dyDescent="0.25"/>
    <row r="55" spans="1:1" s="12" customFormat="1" x14ac:dyDescent="0.25"/>
    <row r="56" spans="1:1" s="12" customFormat="1" x14ac:dyDescent="0.25"/>
    <row r="57" spans="1:1" s="12" customFormat="1" x14ac:dyDescent="0.25"/>
    <row r="58" spans="1:1" s="12" customFormat="1" x14ac:dyDescent="0.25"/>
    <row r="59" spans="1:1" s="12" customFormat="1" x14ac:dyDescent="0.25"/>
    <row r="60" spans="1:1" s="12" customFormat="1" x14ac:dyDescent="0.25"/>
    <row r="61" spans="1:1" s="12" customFormat="1" x14ac:dyDescent="0.25">
      <c r="A61" s="22"/>
    </row>
    <row r="62" spans="1:1" s="12" customFormat="1" x14ac:dyDescent="0.25">
      <c r="A62" s="22"/>
    </row>
    <row r="63" spans="1:1" s="12" customFormat="1" x14ac:dyDescent="0.25">
      <c r="A63" s="22"/>
    </row>
    <row r="64" spans="1:1" s="12" customFormat="1" x14ac:dyDescent="0.25">
      <c r="A64" s="22"/>
    </row>
    <row r="65" spans="1:1" s="12" customFormat="1" x14ac:dyDescent="0.25">
      <c r="A65" s="22"/>
    </row>
    <row r="66" spans="1:1" s="12" customFormat="1" x14ac:dyDescent="0.25">
      <c r="A66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Humana Wisconsin Reallocation of Expenses and Investment Income 1a</DocTitle>
    <_x0055_RL2 xmlns="197dce87-66b0-4d13-ab68-c175b121ab85">/facilities/insurance/managedcare/reports/financial/docs/2024/humana24supp1a.xlsx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2318FD0F-53A1-406D-958B-B1480411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64D36-C922-4F1F-BD91-7EF0DFCD53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ACF32-5CE0-4E9A-8D14-5CFD9ECCA9ED}">
  <ds:schemaRefs>
    <ds:schemaRef ds:uri="d7a0ad8a-c71d-4ce7-94c7-383a5f46deff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97dce87-66b0-4d13-ab68-c175b121ab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Humana Wisconsin Reallocation of Expenses and Investment Income 1a</dc:title>
  <dc:subject/>
  <dc:creator>HEALTH.MCS@state.mn.us</dc:creator>
  <cp:keywords/>
  <dc:description/>
  <cp:revision/>
  <dcterms:created xsi:type="dcterms:W3CDTF">2024-11-14T17:22:11Z</dcterms:created>
  <dcterms:modified xsi:type="dcterms:W3CDTF">2025-06-10T17:28:35Z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b6c078-73cb-4371-8a5b-e9fc18accbf8_Enabled">
    <vt:lpwstr>true</vt:lpwstr>
  </property>
  <property fmtid="{D5CDD505-2E9C-101B-9397-08002B2CF9AE}" pid="3" name="MSIP_Label_e2b6c078-73cb-4371-8a5b-e9fc18accbf8_SetDate">
    <vt:lpwstr>2025-03-31T14:48:16Z</vt:lpwstr>
  </property>
  <property fmtid="{D5CDD505-2E9C-101B-9397-08002B2CF9AE}" pid="4" name="MSIP_Label_e2b6c078-73cb-4371-8a5b-e9fc18accbf8_Method">
    <vt:lpwstr>Standard</vt:lpwstr>
  </property>
  <property fmtid="{D5CDD505-2E9C-101B-9397-08002B2CF9AE}" pid="5" name="MSIP_Label_e2b6c078-73cb-4371-8a5b-e9fc18accbf8_Name">
    <vt:lpwstr>INTERNAL</vt:lpwstr>
  </property>
  <property fmtid="{D5CDD505-2E9C-101B-9397-08002B2CF9AE}" pid="6" name="MSIP_Label_e2b6c078-73cb-4371-8a5b-e9fc18accbf8_SiteId">
    <vt:lpwstr>56c62bbe-8598-4b85-9e51-1ca753fa50f2</vt:lpwstr>
  </property>
  <property fmtid="{D5CDD505-2E9C-101B-9397-08002B2CF9AE}" pid="7" name="MSIP_Label_e2b6c078-73cb-4371-8a5b-e9fc18accbf8_ActionId">
    <vt:lpwstr>077c4cfe-85c5-4b59-b535-94af0848e27f</vt:lpwstr>
  </property>
  <property fmtid="{D5CDD505-2E9C-101B-9397-08002B2CF9AE}" pid="8" name="MSIP_Label_e2b6c078-73cb-4371-8a5b-e9fc18accbf8_ContentBits">
    <vt:lpwstr>0</vt:lpwstr>
  </property>
  <property fmtid="{D5CDD505-2E9C-101B-9397-08002B2CF9AE}" pid="9" name="MSIP_Label_e2b6c078-73cb-4371-8a5b-e9fc18accbf8_Tag">
    <vt:lpwstr>10, 3, 0, 1</vt:lpwstr>
  </property>
  <property fmtid="{D5CDD505-2E9C-101B-9397-08002B2CF9AE}" pid="10" name="ContentTypeId">
    <vt:lpwstr>0x0101004A723ADC01041943B51344A809069549</vt:lpwstr>
  </property>
  <property fmtid="{D5CDD505-2E9C-101B-9397-08002B2CF9AE}" pid="11" name="MediaServiceImageTags">
    <vt:lpwstr/>
  </property>
  <property fmtid="{D5CDD505-2E9C-101B-9397-08002B2CF9AE}" pid="12" name="URL">
    <vt:lpwstr>, </vt:lpwstr>
  </property>
</Properties>
</file>