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EFFD254F-A016-4868-8B5E-78F5E88299C0}" xr6:coauthVersionLast="47" xr6:coauthVersionMax="47" xr10:uidLastSave="{00000000-0000-0000-0000-000000000000}"/>
  <bookViews>
    <workbookView xWindow="3510" yWindow="3510" windowWidth="28800" windowHeight="15300" xr2:uid="{00000000-000D-0000-FFFF-FFFF00000000}"/>
  </bookViews>
  <sheets>
    <sheet name="Exhibit" sheetId="1" r:id="rId1"/>
    <sheet name="Explanations" sheetId="3" r:id="rId2"/>
    <sheet name="Instructions" sheetId="2" r:id="rId3"/>
  </sheets>
  <definedNames>
    <definedName name="ID" localSheetId="0" hidden="1">"bbd4b627-c27d-4d9b-908a-06871d852924"</definedName>
    <definedName name="ID" localSheetId="1" hidden="1">"b9eb6c8d-0964-498e-903e-401714ba7438"</definedName>
    <definedName name="ID" localSheetId="2" hidden="1">"3a7f4663-fc75-4c35-a7fa-ed774746cf4b"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C39" i="1" l="1"/>
  <c r="C44" i="1"/>
  <c r="C42" i="1"/>
  <c r="C41" i="1"/>
  <c r="S16" i="1"/>
  <c r="Q16" i="1"/>
  <c r="P16" i="1"/>
  <c r="H16" i="1"/>
  <c r="C40" i="1" l="1"/>
  <c r="R16" i="1" l="1"/>
  <c r="C9" i="1" l="1"/>
  <c r="C14" i="1" l="1"/>
  <c r="C13" i="1" l="1"/>
  <c r="L16" i="1"/>
  <c r="K16" i="1"/>
  <c r="N16" i="1"/>
  <c r="I16" i="1"/>
  <c r="M16" i="1"/>
  <c r="G16" i="1"/>
  <c r="O16" i="1"/>
  <c r="C15" i="1" l="1"/>
  <c r="C12" i="1" l="1"/>
  <c r="C11" i="1"/>
  <c r="D16" i="1"/>
  <c r="F16" i="1" l="1"/>
  <c r="C10" i="1" l="1"/>
  <c r="C16" i="1" s="1"/>
  <c r="E16" i="1"/>
  <c r="D33" i="1" l="1"/>
  <c r="D32" i="1"/>
  <c r="D37" i="1"/>
  <c r="D36" i="1"/>
  <c r="D35" i="1"/>
  <c r="D34" i="1"/>
  <c r="K31" i="1" l="1"/>
  <c r="O31" i="1"/>
  <c r="H31" i="1"/>
  <c r="J31" i="1"/>
  <c r="N31" i="1"/>
  <c r="Q31" i="1"/>
  <c r="R31" i="1"/>
  <c r="I31" i="1"/>
  <c r="D31" i="1"/>
  <c r="D27" i="1"/>
  <c r="G31" i="1"/>
  <c r="L31" i="1"/>
  <c r="F31" i="1"/>
  <c r="M31" i="1"/>
  <c r="S31" i="1"/>
  <c r="P31" i="1"/>
  <c r="D38" i="1" l="1"/>
  <c r="E31" i="1" l="1"/>
  <c r="C31" i="1" s="1"/>
  <c r="C20" i="1"/>
  <c r="D45" i="1" l="1"/>
  <c r="C43" i="1" l="1"/>
  <c r="L34" i="1" l="1"/>
  <c r="M34" i="1"/>
  <c r="S34" i="1"/>
  <c r="N34" i="1"/>
  <c r="G34" i="1"/>
  <c r="O34" i="1"/>
  <c r="K34" i="1"/>
  <c r="H34" i="1"/>
  <c r="P34" i="1"/>
  <c r="I34" i="1"/>
  <c r="Q34" i="1"/>
  <c r="F34" i="1"/>
  <c r="J34" i="1"/>
  <c r="R34" i="1"/>
  <c r="M37" i="1"/>
  <c r="F37" i="1"/>
  <c r="N37" i="1"/>
  <c r="G37" i="1"/>
  <c r="O37" i="1"/>
  <c r="H37" i="1"/>
  <c r="P37" i="1"/>
  <c r="L37" i="1"/>
  <c r="I37" i="1"/>
  <c r="Q37" i="1"/>
  <c r="J37" i="1"/>
  <c r="R37" i="1"/>
  <c r="K37" i="1"/>
  <c r="S37" i="1"/>
  <c r="I33" i="1"/>
  <c r="Q33" i="1"/>
  <c r="P33" i="1"/>
  <c r="J33" i="1"/>
  <c r="R33" i="1"/>
  <c r="K33" i="1"/>
  <c r="S33" i="1"/>
  <c r="H33" i="1"/>
  <c r="L33" i="1"/>
  <c r="M33" i="1"/>
  <c r="F33" i="1"/>
  <c r="N33" i="1"/>
  <c r="G33" i="1"/>
  <c r="O33" i="1"/>
  <c r="J36" i="1"/>
  <c r="R36" i="1"/>
  <c r="Q36" i="1"/>
  <c r="F36" i="1"/>
  <c r="K36" i="1"/>
  <c r="S36" i="1"/>
  <c r="L36" i="1"/>
  <c r="M36" i="1"/>
  <c r="N36" i="1"/>
  <c r="G36" i="1"/>
  <c r="O36" i="1"/>
  <c r="I36" i="1"/>
  <c r="H36" i="1"/>
  <c r="P36" i="1"/>
  <c r="G35" i="1"/>
  <c r="O35" i="1"/>
  <c r="N35" i="1"/>
  <c r="H35" i="1"/>
  <c r="P35" i="1"/>
  <c r="I35" i="1"/>
  <c r="Q35" i="1"/>
  <c r="J35" i="1"/>
  <c r="R35" i="1"/>
  <c r="K35" i="1"/>
  <c r="S35" i="1"/>
  <c r="L35" i="1"/>
  <c r="M35" i="1"/>
  <c r="F35" i="1"/>
  <c r="I32" i="1" l="1"/>
  <c r="I38" i="1" s="1"/>
  <c r="I45" i="1" s="1"/>
  <c r="I27" i="1"/>
  <c r="Q32" i="1"/>
  <c r="Q38" i="1" s="1"/>
  <c r="Q45" i="1" s="1"/>
  <c r="Q27" i="1"/>
  <c r="L32" i="1"/>
  <c r="L38" i="1" s="1"/>
  <c r="L45" i="1" s="1"/>
  <c r="L27" i="1"/>
  <c r="F32" i="1"/>
  <c r="F38" i="1" s="1"/>
  <c r="F45" i="1" s="1"/>
  <c r="F27" i="1"/>
  <c r="S32" i="1"/>
  <c r="S38" i="1" s="1"/>
  <c r="S45" i="1" s="1"/>
  <c r="S27" i="1"/>
  <c r="P32" i="1"/>
  <c r="P38" i="1" s="1"/>
  <c r="P45" i="1" s="1"/>
  <c r="P27" i="1"/>
  <c r="K32" i="1"/>
  <c r="K38" i="1" s="1"/>
  <c r="K45" i="1" s="1"/>
  <c r="K27" i="1"/>
  <c r="M32" i="1"/>
  <c r="M38" i="1" s="1"/>
  <c r="M45" i="1" s="1"/>
  <c r="M27" i="1"/>
  <c r="O32" i="1"/>
  <c r="O38" i="1" s="1"/>
  <c r="O45" i="1" s="1"/>
  <c r="O27" i="1"/>
  <c r="R32" i="1"/>
  <c r="R38" i="1" s="1"/>
  <c r="R45" i="1" s="1"/>
  <c r="R27" i="1"/>
  <c r="G32" i="1"/>
  <c r="G38" i="1" s="1"/>
  <c r="G45" i="1" s="1"/>
  <c r="G27" i="1"/>
  <c r="H32" i="1"/>
  <c r="H38" i="1" s="1"/>
  <c r="H45" i="1" s="1"/>
  <c r="H27" i="1"/>
  <c r="J32" i="1"/>
  <c r="J38" i="1" s="1"/>
  <c r="J45" i="1" s="1"/>
  <c r="J27" i="1"/>
  <c r="N32" i="1"/>
  <c r="N38" i="1" s="1"/>
  <c r="N45" i="1" s="1"/>
  <c r="N27" i="1"/>
  <c r="C24" i="1" l="1"/>
  <c r="E35" i="1"/>
  <c r="C35" i="1" s="1"/>
  <c r="E32" i="1"/>
  <c r="C21" i="1"/>
  <c r="E36" i="1"/>
  <c r="C36" i="1" s="1"/>
  <c r="C25" i="1"/>
  <c r="E33" i="1"/>
  <c r="C33" i="1" s="1"/>
  <c r="C22" i="1"/>
  <c r="C23" i="1"/>
  <c r="E34" i="1"/>
  <c r="C34" i="1" s="1"/>
  <c r="C32" i="1" l="1"/>
  <c r="E37" i="1"/>
  <c r="C37" i="1" s="1"/>
  <c r="C26" i="1"/>
  <c r="C27" i="1" s="1"/>
  <c r="E27" i="1"/>
  <c r="E38" i="1" l="1"/>
  <c r="E45" i="1" s="1"/>
  <c r="C38" i="1"/>
  <c r="C45" i="1" s="1"/>
</calcChain>
</file>

<file path=xl/sharedStrings.xml><?xml version="1.0" encoding="utf-8"?>
<sst xmlns="http://schemas.openxmlformats.org/spreadsheetml/2006/main" count="109" uniqueCount="59">
  <si>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</si>
  <si>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</si>
  <si>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</si>
  <si>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</si>
  <si>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</si>
  <si>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</si>
  <si>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</si>
  <si>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</si>
  <si>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</si>
  <si>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</si>
  <si>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</si>
  <si>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</si>
  <si>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</si>
  <si>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</si>
  <si>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</si>
  <si>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</si>
  <si>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</si>
  <si>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</si>
  <si>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</si>
  <si>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</si>
  <si>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</si>
  <si>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</si>
  <si>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</si>
  <si>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</si>
  <si>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</si>
  <si>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</si>
  <si>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</si>
  <si>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</si>
  <si>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</si>
  <si>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</si>
  <si>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</si>
  <si>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</si>
  <si>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</si>
  <si>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</si>
  <si>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</si>
  <si>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</si>
  <si>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</si>
  <si>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</si>
  <si>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</si>
  <si>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</si>
  <si>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</si>
  <si>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</si>
  <si>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</si>
  <si>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</si>
  <si>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</si>
  <si>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</si>
  <si>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</si>
  <si>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</si>
  <si>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</si>
  <si>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</si>
  <si>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</si>
  <si>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</si>
  <si>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</si>
  <si>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</si>
  <si>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Medica Community Health Plan</t>
  </si>
  <si>
    <t>For the Year Ending December 31, 2024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</si>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</sst>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5" xfId="4" xr:uid="{00000000-0005-0000-0000-000004000000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="80" zoomScaleNormal="80" workbookViewId="0"/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5.140625" customWidth="1"/>
    <col min="4" max="4" width="18.5703125" bestFit="1" customWidth="1"/>
    <col min="5" max="5" width="14.85546875" customWidth="1"/>
    <col min="6" max="6" width="16.28515625" bestFit="1" customWidth="1"/>
    <col min="7" max="7" width="21.85546875" customWidth="1"/>
    <col min="8" max="10" width="12.7109375" customWidth="1"/>
    <col min="11" max="11" width="8" bestFit="1" customWidth="1"/>
    <col min="12" max="12" width="15" customWidth="1"/>
    <col min="13" max="14" width="12.7109375" customWidth="1"/>
    <col min="15" max="15" width="14.28515625" customWidth="1"/>
    <col min="16" max="17" width="12.7109375" customWidth="1"/>
    <col min="18" max="18" width="14.42578125" bestFit="1" customWidth="1"/>
    <col min="19" max="19" width="12.7109375" customWidth="1"/>
    <col min="20" max="23" width="12.7109375" hidden="1" customWidth="1"/>
    <col min="24" max="16384" width="9.140625" hidden="1"/>
  </cols>
  <sheetData>
    <row r="1" spans="1:20" ht="15.75" x14ac:dyDescent="0.25">
      <c r="F1" s="8"/>
      <c r="G1" s="23" t="s">
        <v>54</v>
      </c>
      <c r="H1" s="8"/>
      <c r="I1" s="8"/>
      <c r="J1" s="8"/>
      <c r="K1" s="8"/>
      <c r="L1" s="8"/>
      <c r="M1" s="8"/>
      <c r="O1" s="8"/>
    </row>
    <row r="2" spans="1:20" ht="23.25" x14ac:dyDescent="0.35">
      <c r="B2" s="20"/>
      <c r="C2" s="19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2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55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4" t="s">
        <v>52</v>
      </c>
    </row>
    <row r="7" spans="1:20" ht="15.75" x14ac:dyDescent="0.25">
      <c r="A7" s="5"/>
      <c r="B7" s="5"/>
      <c r="C7" s="17">
        <v>1</v>
      </c>
      <c r="D7" s="18">
        <v>2</v>
      </c>
      <c r="E7" s="18">
        <v>3</v>
      </c>
      <c r="F7" s="17">
        <v>4</v>
      </c>
      <c r="G7" s="18">
        <v>5</v>
      </c>
      <c r="H7" s="18">
        <v>6</v>
      </c>
      <c r="I7" s="17">
        <v>7</v>
      </c>
      <c r="J7" s="18">
        <v>8</v>
      </c>
      <c r="K7" s="18">
        <v>9</v>
      </c>
      <c r="L7" s="17">
        <v>10</v>
      </c>
      <c r="M7" s="18">
        <v>11</v>
      </c>
      <c r="N7" s="18">
        <v>12</v>
      </c>
      <c r="O7" s="17">
        <v>13</v>
      </c>
      <c r="P7" s="18">
        <v>14</v>
      </c>
      <c r="Q7" s="18">
        <v>15</v>
      </c>
      <c r="R7" s="17">
        <v>16</v>
      </c>
      <c r="S7" s="33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35">
        <f>SUM(D9:E9)</f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0" ht="17.100000000000001" customHeight="1" x14ac:dyDescent="0.25">
      <c r="A10" s="14">
        <v>2</v>
      </c>
      <c r="B10" s="15" t="s">
        <v>11</v>
      </c>
      <c r="C10" s="35">
        <f t="shared" ref="C10:C15" si="0">SUM(D10:E10)</f>
        <v>1633729.12</v>
      </c>
      <c r="D10" s="35">
        <v>1633729.12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0" ht="17.100000000000001" customHeight="1" x14ac:dyDescent="0.25">
      <c r="A11" s="14">
        <v>3</v>
      </c>
      <c r="B11" s="15" t="s">
        <v>12</v>
      </c>
      <c r="C11" s="35">
        <f t="shared" si="0"/>
        <v>2807542.1699999995</v>
      </c>
      <c r="D11" s="35">
        <v>2807542.1699999995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20" ht="17.100000000000001" customHeight="1" x14ac:dyDescent="0.25">
      <c r="A12" s="14">
        <v>4</v>
      </c>
      <c r="B12" s="31" t="s">
        <v>43</v>
      </c>
      <c r="C12" s="35">
        <f t="shared" si="0"/>
        <v>214861.66000000003</v>
      </c>
      <c r="D12" s="35">
        <v>214861.66000000003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20" ht="17.100000000000001" customHeight="1" x14ac:dyDescent="0.25">
      <c r="A13" s="14">
        <v>5</v>
      </c>
      <c r="B13" s="15" t="s">
        <v>13</v>
      </c>
      <c r="C13" s="35">
        <f t="shared" si="0"/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0" ht="17.100000000000001" customHeight="1" x14ac:dyDescent="0.25">
      <c r="A14" s="14">
        <v>6</v>
      </c>
      <c r="B14" s="15" t="s">
        <v>46</v>
      </c>
      <c r="C14" s="35">
        <f t="shared" si="0"/>
        <v>38339.870000000024</v>
      </c>
      <c r="D14" s="35">
        <v>38339.870000000024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20" ht="17.100000000000001" customHeight="1" x14ac:dyDescent="0.25">
      <c r="A15" s="14">
        <v>7</v>
      </c>
      <c r="B15" s="15" t="s">
        <v>14</v>
      </c>
      <c r="C15" s="35">
        <f t="shared" si="0"/>
        <v>43363.149999999994</v>
      </c>
      <c r="D15" s="35">
        <v>43363.149999999994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20" s="1" customFormat="1" ht="17.100000000000001" customHeight="1" x14ac:dyDescent="0.25">
      <c r="A16" s="14">
        <v>8</v>
      </c>
      <c r="B16" s="16" t="s">
        <v>20</v>
      </c>
      <c r="C16" s="36">
        <f>SUM(C9:C15)</f>
        <v>4737835.97</v>
      </c>
      <c r="D16" s="36">
        <f t="shared" ref="D16:S16" si="1">SUM(D9:D15)</f>
        <v>4737835.97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>SUM(N9:N15)</f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7">
        <v>1</v>
      </c>
      <c r="D18" s="18">
        <v>2</v>
      </c>
      <c r="E18" s="18">
        <v>3</v>
      </c>
      <c r="F18" s="17">
        <v>4</v>
      </c>
      <c r="G18" s="18">
        <v>5</v>
      </c>
      <c r="H18" s="18">
        <v>6</v>
      </c>
      <c r="I18" s="17">
        <v>7</v>
      </c>
      <c r="J18" s="18">
        <v>8</v>
      </c>
      <c r="K18" s="18">
        <v>9</v>
      </c>
      <c r="L18" s="17">
        <v>10</v>
      </c>
      <c r="M18" s="18">
        <v>11</v>
      </c>
      <c r="N18" s="18">
        <v>12</v>
      </c>
      <c r="O18" s="17">
        <v>13</v>
      </c>
      <c r="P18" s="18">
        <v>14</v>
      </c>
      <c r="Q18" s="18">
        <v>15</v>
      </c>
      <c r="R18" s="17">
        <v>16</v>
      </c>
      <c r="S18" s="33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35">
        <f>SUM(D20:E20)</f>
        <v>3279818.2068424225</v>
      </c>
      <c r="D20" s="35">
        <v>3279818.2068424225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21" ht="17.100000000000001" customHeight="1" x14ac:dyDescent="0.25">
      <c r="A21" s="14">
        <v>10</v>
      </c>
      <c r="B21" s="15" t="s">
        <v>11</v>
      </c>
      <c r="C21" s="35">
        <f t="shared" ref="C21:C26" si="2">SUM(D21:E21)</f>
        <v>431742.5611306738</v>
      </c>
      <c r="D21" s="35">
        <v>431742.5611306738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21" ht="17.100000000000001" customHeight="1" x14ac:dyDescent="0.25">
      <c r="A22" s="14">
        <v>11</v>
      </c>
      <c r="B22" s="15" t="s">
        <v>12</v>
      </c>
      <c r="C22" s="35">
        <f t="shared" si="2"/>
        <v>1540540.0362755063</v>
      </c>
      <c r="D22" s="35">
        <v>1540540.0362755063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</row>
    <row r="23" spans="1:21" ht="17.100000000000001" customHeight="1" x14ac:dyDescent="0.25">
      <c r="A23" s="14">
        <v>12</v>
      </c>
      <c r="B23" s="31" t="s">
        <v>43</v>
      </c>
      <c r="C23" s="35">
        <f t="shared" si="2"/>
        <v>128.68237677948213</v>
      </c>
      <c r="D23" s="35">
        <v>128.68237677948213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</row>
    <row r="24" spans="1:21" ht="17.100000000000001" customHeight="1" x14ac:dyDescent="0.25">
      <c r="A24" s="14">
        <v>13</v>
      </c>
      <c r="B24" s="15" t="s">
        <v>13</v>
      </c>
      <c r="C24" s="35">
        <f t="shared" si="2"/>
        <v>184282.63543637452</v>
      </c>
      <c r="D24" s="35">
        <v>184282.63543637452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</row>
    <row r="25" spans="1:21" ht="17.100000000000001" customHeight="1" x14ac:dyDescent="0.25">
      <c r="A25" s="14">
        <v>14</v>
      </c>
      <c r="B25" s="15" t="s">
        <v>46</v>
      </c>
      <c r="C25" s="35">
        <f t="shared" si="2"/>
        <v>924836.28103858326</v>
      </c>
      <c r="D25" s="35">
        <v>924836.28103858326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</row>
    <row r="26" spans="1:21" ht="17.100000000000001" customHeight="1" x14ac:dyDescent="0.25">
      <c r="A26" s="14">
        <v>15</v>
      </c>
      <c r="B26" s="15" t="s">
        <v>14</v>
      </c>
      <c r="C26" s="35">
        <f t="shared" si="2"/>
        <v>6307.6735379143011</v>
      </c>
      <c r="D26" s="35">
        <v>6307.6735379143011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</row>
    <row r="27" spans="1:21" s="1" customFormat="1" ht="17.100000000000001" customHeight="1" x14ac:dyDescent="0.25">
      <c r="A27" s="14">
        <v>16</v>
      </c>
      <c r="B27" s="16" t="s">
        <v>19</v>
      </c>
      <c r="C27" s="36">
        <f>SUM(C20:C26)</f>
        <v>6367656.0766382543</v>
      </c>
      <c r="D27" s="36">
        <f t="shared" ref="D27" si="3">SUM(D20:D26)</f>
        <v>6367656.0766382543</v>
      </c>
      <c r="E27" s="36">
        <f t="shared" ref="E27" si="4">SUM(E20:E26)</f>
        <v>0</v>
      </c>
      <c r="F27" s="36">
        <f t="shared" ref="F27" si="5">SUM(F20:F26)</f>
        <v>0</v>
      </c>
      <c r="G27" s="36">
        <f t="shared" ref="G27" si="6">SUM(G20:G26)</f>
        <v>0</v>
      </c>
      <c r="H27" s="36">
        <f t="shared" ref="H27" si="7">SUM(H20:H26)</f>
        <v>0</v>
      </c>
      <c r="I27" s="36">
        <f t="shared" ref="I27:K27" si="8">SUM(I20:I26)</f>
        <v>0</v>
      </c>
      <c r="J27" s="36">
        <f t="shared" si="8"/>
        <v>0</v>
      </c>
      <c r="K27" s="36">
        <f t="shared" si="8"/>
        <v>0</v>
      </c>
      <c r="L27" s="36">
        <f t="shared" ref="L27" si="9">SUM(L20:L26)</f>
        <v>0</v>
      </c>
      <c r="M27" s="36">
        <f t="shared" ref="M27:O27" si="10">SUM(M20:M26)</f>
        <v>0</v>
      </c>
      <c r="N27" s="36">
        <f t="shared" ref="N27" si="11">SUM(N20:N26)</f>
        <v>0</v>
      </c>
      <c r="O27" s="36">
        <f t="shared" si="10"/>
        <v>0</v>
      </c>
      <c r="P27" s="36">
        <f t="shared" ref="P27" si="12">SUM(P20:P26)</f>
        <v>0</v>
      </c>
      <c r="Q27" s="36">
        <f t="shared" ref="Q27" si="13">SUM(Q20:Q26)</f>
        <v>0</v>
      </c>
      <c r="R27" s="36">
        <f t="shared" ref="R27" si="14">SUM(R20:R26)</f>
        <v>0</v>
      </c>
      <c r="S27" s="36">
        <f t="shared" ref="S27" si="15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7">
        <v>1</v>
      </c>
      <c r="D29" s="18">
        <v>2</v>
      </c>
      <c r="E29" s="18">
        <v>3</v>
      </c>
      <c r="F29" s="17">
        <v>4</v>
      </c>
      <c r="G29" s="18">
        <v>5</v>
      </c>
      <c r="H29" s="18">
        <v>6</v>
      </c>
      <c r="I29" s="17">
        <v>7</v>
      </c>
      <c r="J29" s="18">
        <v>8</v>
      </c>
      <c r="K29" s="18">
        <v>9</v>
      </c>
      <c r="L29" s="17">
        <v>10</v>
      </c>
      <c r="M29" s="18">
        <v>11</v>
      </c>
      <c r="N29" s="18">
        <v>12</v>
      </c>
      <c r="O29" s="17">
        <v>13</v>
      </c>
      <c r="P29" s="18">
        <v>14</v>
      </c>
      <c r="Q29" s="18">
        <v>15</v>
      </c>
      <c r="R29" s="17">
        <v>16</v>
      </c>
      <c r="S29" s="33">
        <v>17</v>
      </c>
      <c r="T29" s="1"/>
    </row>
    <row r="30" spans="1:21" ht="31.5" customHeight="1" x14ac:dyDescent="0.25">
      <c r="A30" s="14" t="s">
        <v>18</v>
      </c>
      <c r="B30" s="16" t="s">
        <v>25</v>
      </c>
      <c r="C30" s="22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35">
        <f>SUM(D31:E31)</f>
        <v>3279818.2068424225</v>
      </c>
      <c r="D31" s="35">
        <f t="shared" ref="D31:D37" si="16">D20+D9</f>
        <v>3279818.2068424225</v>
      </c>
      <c r="E31" s="35">
        <f t="shared" ref="E31:S31" si="17">E20+E9</f>
        <v>0</v>
      </c>
      <c r="F31" s="35">
        <f t="shared" si="17"/>
        <v>0</v>
      </c>
      <c r="G31" s="35">
        <f t="shared" si="17"/>
        <v>0</v>
      </c>
      <c r="H31" s="35">
        <f t="shared" si="17"/>
        <v>0</v>
      </c>
      <c r="I31" s="35">
        <f t="shared" ref="I31:J31" si="18">I20+I9</f>
        <v>0</v>
      </c>
      <c r="J31" s="35">
        <f t="shared" si="18"/>
        <v>0</v>
      </c>
      <c r="K31" s="35">
        <f t="shared" si="17"/>
        <v>0</v>
      </c>
      <c r="L31" s="35">
        <f t="shared" si="17"/>
        <v>0</v>
      </c>
      <c r="M31" s="35">
        <f t="shared" si="17"/>
        <v>0</v>
      </c>
      <c r="N31" s="35">
        <f t="shared" ref="N31:N37" si="19">N20+N9</f>
        <v>0</v>
      </c>
      <c r="O31" s="35">
        <f t="shared" ref="O31" si="20">O20+O9</f>
        <v>0</v>
      </c>
      <c r="P31" s="35">
        <f t="shared" si="17"/>
        <v>0</v>
      </c>
      <c r="Q31" s="35">
        <f t="shared" si="17"/>
        <v>0</v>
      </c>
      <c r="R31" s="35">
        <f t="shared" si="17"/>
        <v>0</v>
      </c>
      <c r="S31" s="35">
        <f t="shared" si="17"/>
        <v>0</v>
      </c>
    </row>
    <row r="32" spans="1:21" ht="17.100000000000001" customHeight="1" x14ac:dyDescent="0.25">
      <c r="A32" s="14">
        <v>18</v>
      </c>
      <c r="B32" s="15" t="s">
        <v>11</v>
      </c>
      <c r="C32" s="35">
        <f t="shared" ref="C32:C37" si="21">SUM(D32:E32)</f>
        <v>2065471.681130674</v>
      </c>
      <c r="D32" s="35">
        <f t="shared" si="16"/>
        <v>2065471.681130674</v>
      </c>
      <c r="E32" s="35">
        <f t="shared" ref="E32:S32" si="22">E21+E10</f>
        <v>0</v>
      </c>
      <c r="F32" s="35">
        <f t="shared" si="22"/>
        <v>0</v>
      </c>
      <c r="G32" s="35">
        <f t="shared" si="22"/>
        <v>0</v>
      </c>
      <c r="H32" s="35">
        <f t="shared" si="22"/>
        <v>0</v>
      </c>
      <c r="I32" s="35">
        <f t="shared" ref="I32:J32" si="23">I21+I10</f>
        <v>0</v>
      </c>
      <c r="J32" s="35">
        <f t="shared" si="23"/>
        <v>0</v>
      </c>
      <c r="K32" s="35">
        <f t="shared" si="22"/>
        <v>0</v>
      </c>
      <c r="L32" s="35">
        <f t="shared" si="22"/>
        <v>0</v>
      </c>
      <c r="M32" s="35">
        <f t="shared" si="22"/>
        <v>0</v>
      </c>
      <c r="N32" s="35">
        <f t="shared" si="19"/>
        <v>0</v>
      </c>
      <c r="O32" s="35">
        <f t="shared" ref="O32" si="24">O21+O10</f>
        <v>0</v>
      </c>
      <c r="P32" s="35">
        <f t="shared" si="22"/>
        <v>0</v>
      </c>
      <c r="Q32" s="35">
        <f t="shared" si="22"/>
        <v>0</v>
      </c>
      <c r="R32" s="35">
        <f t="shared" si="22"/>
        <v>0</v>
      </c>
      <c r="S32" s="35">
        <f t="shared" si="22"/>
        <v>0</v>
      </c>
    </row>
    <row r="33" spans="1:21" ht="17.100000000000001" customHeight="1" x14ac:dyDescent="0.25">
      <c r="A33" s="14">
        <v>19</v>
      </c>
      <c r="B33" s="15" t="s">
        <v>12</v>
      </c>
      <c r="C33" s="35">
        <f t="shared" si="21"/>
        <v>4348082.2062755059</v>
      </c>
      <c r="D33" s="35">
        <f t="shared" si="16"/>
        <v>4348082.2062755059</v>
      </c>
      <c r="E33" s="35">
        <f t="shared" ref="E33:S33" si="25">E22+E11</f>
        <v>0</v>
      </c>
      <c r="F33" s="35">
        <f t="shared" si="25"/>
        <v>0</v>
      </c>
      <c r="G33" s="35">
        <f t="shared" si="25"/>
        <v>0</v>
      </c>
      <c r="H33" s="35">
        <f t="shared" si="25"/>
        <v>0</v>
      </c>
      <c r="I33" s="35">
        <f t="shared" ref="I33:J33" si="26">I22+I11</f>
        <v>0</v>
      </c>
      <c r="J33" s="35">
        <f t="shared" si="26"/>
        <v>0</v>
      </c>
      <c r="K33" s="35">
        <f t="shared" si="25"/>
        <v>0</v>
      </c>
      <c r="L33" s="35">
        <f t="shared" si="25"/>
        <v>0</v>
      </c>
      <c r="M33" s="35">
        <f t="shared" si="25"/>
        <v>0</v>
      </c>
      <c r="N33" s="35">
        <f t="shared" si="19"/>
        <v>0</v>
      </c>
      <c r="O33" s="35">
        <f t="shared" ref="O33" si="27">O22+O11</f>
        <v>0</v>
      </c>
      <c r="P33" s="35">
        <f t="shared" si="25"/>
        <v>0</v>
      </c>
      <c r="Q33" s="35">
        <f t="shared" si="25"/>
        <v>0</v>
      </c>
      <c r="R33" s="35">
        <f t="shared" si="25"/>
        <v>0</v>
      </c>
      <c r="S33" s="35">
        <f t="shared" si="25"/>
        <v>0</v>
      </c>
    </row>
    <row r="34" spans="1:21" ht="17.100000000000001" customHeight="1" x14ac:dyDescent="0.25">
      <c r="A34" s="14">
        <v>20</v>
      </c>
      <c r="B34" s="31" t="s">
        <v>43</v>
      </c>
      <c r="C34" s="35">
        <f t="shared" si="21"/>
        <v>214990.3423767795</v>
      </c>
      <c r="D34" s="35">
        <f t="shared" si="16"/>
        <v>214990.3423767795</v>
      </c>
      <c r="E34" s="35">
        <f t="shared" ref="E34:S34" si="28">E23+E12</f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ref="I34:J34" si="29">I23+I12</f>
        <v>0</v>
      </c>
      <c r="J34" s="35">
        <f t="shared" si="29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19"/>
        <v>0</v>
      </c>
      <c r="O34" s="35">
        <f t="shared" ref="O34" si="30">O23+O12</f>
        <v>0</v>
      </c>
      <c r="P34" s="35">
        <f t="shared" si="28"/>
        <v>0</v>
      </c>
      <c r="Q34" s="35">
        <f t="shared" si="28"/>
        <v>0</v>
      </c>
      <c r="R34" s="35">
        <f t="shared" si="28"/>
        <v>0</v>
      </c>
      <c r="S34" s="35">
        <f t="shared" si="28"/>
        <v>0</v>
      </c>
    </row>
    <row r="35" spans="1:21" ht="17.100000000000001" customHeight="1" x14ac:dyDescent="0.25">
      <c r="A35" s="14">
        <v>21</v>
      </c>
      <c r="B35" s="15" t="s">
        <v>13</v>
      </c>
      <c r="C35" s="35">
        <f t="shared" si="21"/>
        <v>184282.63543637452</v>
      </c>
      <c r="D35" s="35">
        <f t="shared" si="16"/>
        <v>184282.63543637452</v>
      </c>
      <c r="E35" s="35">
        <f t="shared" ref="E35:S35" si="31">E24+E13</f>
        <v>0</v>
      </c>
      <c r="F35" s="35">
        <f t="shared" si="31"/>
        <v>0</v>
      </c>
      <c r="G35" s="35">
        <f t="shared" si="31"/>
        <v>0</v>
      </c>
      <c r="H35" s="35">
        <f t="shared" si="31"/>
        <v>0</v>
      </c>
      <c r="I35" s="35">
        <f t="shared" ref="I35:J35" si="32">I24+I13</f>
        <v>0</v>
      </c>
      <c r="J35" s="35">
        <f t="shared" si="32"/>
        <v>0</v>
      </c>
      <c r="K35" s="35">
        <f t="shared" si="31"/>
        <v>0</v>
      </c>
      <c r="L35" s="35">
        <f t="shared" si="31"/>
        <v>0</v>
      </c>
      <c r="M35" s="35">
        <f t="shared" si="31"/>
        <v>0</v>
      </c>
      <c r="N35" s="35">
        <f t="shared" si="19"/>
        <v>0</v>
      </c>
      <c r="O35" s="35">
        <f t="shared" ref="O35" si="33">O24+O13</f>
        <v>0</v>
      </c>
      <c r="P35" s="35">
        <f t="shared" si="31"/>
        <v>0</v>
      </c>
      <c r="Q35" s="35">
        <f t="shared" si="31"/>
        <v>0</v>
      </c>
      <c r="R35" s="35">
        <f t="shared" si="31"/>
        <v>0</v>
      </c>
      <c r="S35" s="35">
        <f t="shared" si="31"/>
        <v>0</v>
      </c>
    </row>
    <row r="36" spans="1:21" ht="17.100000000000001" customHeight="1" x14ac:dyDescent="0.25">
      <c r="A36" s="14">
        <v>22</v>
      </c>
      <c r="B36" s="15" t="s">
        <v>46</v>
      </c>
      <c r="C36" s="35">
        <f t="shared" si="21"/>
        <v>963176.15103858325</v>
      </c>
      <c r="D36" s="35">
        <f t="shared" si="16"/>
        <v>963176.15103858325</v>
      </c>
      <c r="E36" s="35">
        <f t="shared" ref="E36:S36" si="34">E25+E14</f>
        <v>0</v>
      </c>
      <c r="F36" s="35">
        <f t="shared" si="34"/>
        <v>0</v>
      </c>
      <c r="G36" s="35">
        <f t="shared" si="34"/>
        <v>0</v>
      </c>
      <c r="H36" s="35">
        <f t="shared" si="34"/>
        <v>0</v>
      </c>
      <c r="I36" s="35">
        <f t="shared" ref="I36:J36" si="35">I25+I14</f>
        <v>0</v>
      </c>
      <c r="J36" s="35">
        <f t="shared" si="35"/>
        <v>0</v>
      </c>
      <c r="K36" s="35">
        <f t="shared" si="34"/>
        <v>0</v>
      </c>
      <c r="L36" s="35">
        <f t="shared" si="34"/>
        <v>0</v>
      </c>
      <c r="M36" s="35">
        <f t="shared" si="34"/>
        <v>0</v>
      </c>
      <c r="N36" s="35">
        <f t="shared" si="19"/>
        <v>0</v>
      </c>
      <c r="O36" s="35">
        <f t="shared" ref="O36" si="36">O25+O14</f>
        <v>0</v>
      </c>
      <c r="P36" s="35">
        <f t="shared" si="34"/>
        <v>0</v>
      </c>
      <c r="Q36" s="35">
        <f t="shared" si="34"/>
        <v>0</v>
      </c>
      <c r="R36" s="35">
        <f t="shared" si="34"/>
        <v>0</v>
      </c>
      <c r="S36" s="35">
        <f t="shared" si="34"/>
        <v>0</v>
      </c>
    </row>
    <row r="37" spans="1:21" ht="17.100000000000001" customHeight="1" x14ac:dyDescent="0.25">
      <c r="A37" s="14">
        <v>23</v>
      </c>
      <c r="B37" s="15" t="s">
        <v>14</v>
      </c>
      <c r="C37" s="35">
        <f t="shared" si="21"/>
        <v>49670.823537914293</v>
      </c>
      <c r="D37" s="35">
        <f t="shared" si="16"/>
        <v>49670.823537914293</v>
      </c>
      <c r="E37" s="35">
        <f t="shared" ref="E37:S37" si="37">E26+E15</f>
        <v>0</v>
      </c>
      <c r="F37" s="35">
        <f t="shared" si="37"/>
        <v>0</v>
      </c>
      <c r="G37" s="35">
        <f t="shared" si="37"/>
        <v>0</v>
      </c>
      <c r="H37" s="35">
        <f t="shared" si="37"/>
        <v>0</v>
      </c>
      <c r="I37" s="35">
        <f t="shared" ref="I37:J37" si="38">I26+I15</f>
        <v>0</v>
      </c>
      <c r="J37" s="35">
        <f t="shared" si="38"/>
        <v>0</v>
      </c>
      <c r="K37" s="35">
        <f t="shared" si="37"/>
        <v>0</v>
      </c>
      <c r="L37" s="35">
        <f t="shared" si="37"/>
        <v>0</v>
      </c>
      <c r="M37" s="35">
        <f t="shared" si="37"/>
        <v>0</v>
      </c>
      <c r="N37" s="35">
        <f t="shared" si="19"/>
        <v>0</v>
      </c>
      <c r="O37" s="35">
        <f t="shared" ref="O37" si="39">O26+O15</f>
        <v>0</v>
      </c>
      <c r="P37" s="35">
        <f t="shared" si="37"/>
        <v>0</v>
      </c>
      <c r="Q37" s="35">
        <f t="shared" si="37"/>
        <v>0</v>
      </c>
      <c r="R37" s="35">
        <f t="shared" si="37"/>
        <v>0</v>
      </c>
      <c r="S37" s="35">
        <f t="shared" si="37"/>
        <v>0</v>
      </c>
    </row>
    <row r="38" spans="1:21" s="1" customFormat="1" ht="17.100000000000001" customHeight="1" x14ac:dyDescent="0.25">
      <c r="A38" s="14">
        <v>24</v>
      </c>
      <c r="B38" s="16" t="s">
        <v>26</v>
      </c>
      <c r="C38" s="36">
        <f>SUM(C31:C37)</f>
        <v>11105492.046638254</v>
      </c>
      <c r="D38" s="36">
        <f>SUM(D31:D37)</f>
        <v>11105492.046638254</v>
      </c>
      <c r="E38" s="36">
        <f t="shared" ref="E38" si="40">SUM(E31:E37)</f>
        <v>0</v>
      </c>
      <c r="F38" s="36">
        <f t="shared" ref="F38" si="41">SUM(F31:F37)</f>
        <v>0</v>
      </c>
      <c r="G38" s="36">
        <f t="shared" ref="G38" si="42">SUM(G31:G37)</f>
        <v>0</v>
      </c>
      <c r="H38" s="36">
        <f t="shared" ref="H38" si="43">SUM(H31:H37)</f>
        <v>0</v>
      </c>
      <c r="I38" s="36">
        <f t="shared" ref="I38:K38" si="44">SUM(I31:I37)</f>
        <v>0</v>
      </c>
      <c r="J38" s="36">
        <f t="shared" si="44"/>
        <v>0</v>
      </c>
      <c r="K38" s="36">
        <f t="shared" si="44"/>
        <v>0</v>
      </c>
      <c r="L38" s="36">
        <f t="shared" ref="L38" si="45">SUM(L31:L37)</f>
        <v>0</v>
      </c>
      <c r="M38" s="36">
        <f t="shared" ref="M38:O38" si="46">SUM(M31:M37)</f>
        <v>0</v>
      </c>
      <c r="N38" s="36">
        <f t="shared" ref="N38" si="47">SUM(N31:N37)</f>
        <v>0</v>
      </c>
      <c r="O38" s="36">
        <f t="shared" si="46"/>
        <v>0</v>
      </c>
      <c r="P38" s="36">
        <f t="shared" ref="P38" si="48">SUM(P31:P37)</f>
        <v>0</v>
      </c>
      <c r="Q38" s="36">
        <f t="shared" ref="Q38" si="49">SUM(Q31:Q37)</f>
        <v>0</v>
      </c>
      <c r="R38" s="36">
        <f t="shared" ref="R38" si="50">SUM(R31:R37)</f>
        <v>0</v>
      </c>
      <c r="S38" s="36">
        <f t="shared" ref="S38" si="51">SUM(S31:S37)</f>
        <v>0</v>
      </c>
    </row>
    <row r="39" spans="1:21" s="1" customFormat="1" ht="17.100000000000001" customHeight="1" x14ac:dyDescent="0.25">
      <c r="A39" s="14">
        <v>25</v>
      </c>
      <c r="B39" s="16" t="s">
        <v>33</v>
      </c>
      <c r="C39" s="36">
        <f>SUM(D39:E39)</f>
        <v>1702067</v>
      </c>
      <c r="D39" s="36">
        <v>1702067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</row>
    <row r="40" spans="1:21" ht="17.100000000000001" customHeight="1" x14ac:dyDescent="0.25">
      <c r="A40" s="14">
        <v>26</v>
      </c>
      <c r="B40" s="16" t="s">
        <v>27</v>
      </c>
      <c r="C40" s="35">
        <f>SUM(D40:E40)</f>
        <v>131273995.16000001</v>
      </c>
      <c r="D40" s="35">
        <v>131273995.16000001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6"/>
      <c r="U40" s="6"/>
    </row>
    <row r="41" spans="1:21" ht="17.100000000000001" customHeight="1" x14ac:dyDescent="0.25">
      <c r="A41" s="14">
        <v>27</v>
      </c>
      <c r="B41" s="16" t="s">
        <v>28</v>
      </c>
      <c r="C41" s="35">
        <f t="shared" ref="C41:C44" si="52">SUM(D41:E41)</f>
        <v>137376294.16</v>
      </c>
      <c r="D41" s="35">
        <v>137376294.16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6"/>
      <c r="U41" s="6"/>
    </row>
    <row r="42" spans="1:21" ht="17.100000000000001" customHeight="1" x14ac:dyDescent="0.25">
      <c r="A42" s="14">
        <v>28</v>
      </c>
      <c r="B42" s="16" t="s">
        <v>31</v>
      </c>
      <c r="C42" s="35">
        <f t="shared" si="52"/>
        <v>3195622.4000000004</v>
      </c>
      <c r="D42" s="35">
        <v>3195622.4000000004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6"/>
      <c r="U42" s="6"/>
    </row>
    <row r="43" spans="1:21" ht="17.100000000000001" customHeight="1" x14ac:dyDescent="0.25">
      <c r="A43" s="14">
        <v>29</v>
      </c>
      <c r="B43" s="16" t="s">
        <v>30</v>
      </c>
      <c r="C43" s="35">
        <f t="shared" si="52"/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6"/>
      <c r="U43" s="6"/>
    </row>
    <row r="44" spans="1:21" ht="17.100000000000001" customHeight="1" x14ac:dyDescent="0.25">
      <c r="A44" s="14">
        <v>30</v>
      </c>
      <c r="B44" s="16" t="s">
        <v>29</v>
      </c>
      <c r="C44" s="35">
        <f t="shared" si="52"/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6"/>
      <c r="U44" s="6"/>
    </row>
    <row r="45" spans="1:21" ht="17.100000000000001" customHeight="1" x14ac:dyDescent="0.25">
      <c r="A45" s="14">
        <v>31</v>
      </c>
      <c r="B45" s="16" t="s">
        <v>34</v>
      </c>
      <c r="C45" s="36">
        <f>SUM(C40,C42,C43)-SUM(C38,C39,C41,C44)</f>
        <v>-15714235.646638244</v>
      </c>
      <c r="D45" s="36">
        <f t="shared" ref="D45:S45" si="53">SUM(D40,D42,D43)-SUM(D38,D39,D41,D44)</f>
        <v>-15714235.646638244</v>
      </c>
      <c r="E45" s="36">
        <f t="shared" si="53"/>
        <v>0</v>
      </c>
      <c r="F45" s="36">
        <f t="shared" si="53"/>
        <v>0</v>
      </c>
      <c r="G45" s="36">
        <f t="shared" si="53"/>
        <v>0</v>
      </c>
      <c r="H45" s="36">
        <f t="shared" si="53"/>
        <v>0</v>
      </c>
      <c r="I45" s="36">
        <f t="shared" si="53"/>
        <v>0</v>
      </c>
      <c r="J45" s="36">
        <f t="shared" si="53"/>
        <v>0</v>
      </c>
      <c r="K45" s="36">
        <f t="shared" si="53"/>
        <v>0</v>
      </c>
      <c r="L45" s="36">
        <f t="shared" si="53"/>
        <v>0</v>
      </c>
      <c r="M45" s="36">
        <f t="shared" si="53"/>
        <v>0</v>
      </c>
      <c r="N45" s="36">
        <f t="shared" si="53"/>
        <v>0</v>
      </c>
      <c r="O45" s="36">
        <f t="shared" si="53"/>
        <v>0</v>
      </c>
      <c r="P45" s="36">
        <f t="shared" si="53"/>
        <v>0</v>
      </c>
      <c r="Q45" s="36">
        <f t="shared" si="53"/>
        <v>0</v>
      </c>
      <c r="R45" s="36">
        <f t="shared" si="53"/>
        <v>0</v>
      </c>
      <c r="S45" s="36">
        <f t="shared" si="53"/>
        <v>0</v>
      </c>
      <c r="T45" s="6"/>
      <c r="U45" s="6"/>
    </row>
    <row r="46" spans="1:21" ht="17.100000000000001" customHeight="1" x14ac:dyDescent="0.25">
      <c r="A46" s="6"/>
      <c r="C46" s="21"/>
    </row>
    <row r="47" spans="1:21" ht="17.100000000000001" customHeight="1" x14ac:dyDescent="0.25">
      <c r="A47" s="6"/>
    </row>
    <row r="48" spans="1:21" ht="17.100000000000001" customHeight="1" x14ac:dyDescent="0.25">
      <c r="A48" s="6"/>
    </row>
    <row r="49" spans="1:16" ht="17.100000000000001" customHeight="1" x14ac:dyDescent="0.25">
      <c r="A49" s="6"/>
      <c r="P49" t="s">
        <v>56</v>
      </c>
    </row>
    <row r="50" spans="1:16" ht="17.100000000000001" customHeight="1" x14ac:dyDescent="0.25">
      <c r="A50" s="6"/>
      <c r="P50" t="s">
        <v>57</v>
      </c>
    </row>
    <row r="51" spans="1:16" ht="16.5" customHeight="1" x14ac:dyDescent="0.25">
      <c r="A51" s="6"/>
      <c r="P51" t="s">
        <v>58</v>
      </c>
    </row>
    <row r="52" spans="1:16" ht="17.100000000000001" hidden="1" customHeight="1" x14ac:dyDescent="0.25">
      <c r="A52" s="6"/>
    </row>
    <row r="53" spans="1:16" ht="17.100000000000001" hidden="1" customHeight="1" x14ac:dyDescent="0.25">
      <c r="A53" s="6"/>
    </row>
    <row r="54" spans="1:16" ht="17.100000000000001" hidden="1" customHeight="1" x14ac:dyDescent="0.25">
      <c r="A54" s="6"/>
    </row>
    <row r="55" spans="1:16" ht="17.100000000000001" hidden="1" customHeight="1" x14ac:dyDescent="0.25"/>
    <row r="56" spans="1:16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F28" sqref="F28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37"/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/>
      <c r="B16" s="37"/>
      <c r="C16" s="37"/>
      <c r="D16" s="37"/>
      <c r="E16" s="37"/>
      <c r="F16" s="37"/>
      <c r="G16" s="37"/>
      <c r="H16" s="37"/>
      <c r="I16" s="37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9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50.25" x14ac:dyDescent="0.3">
      <c r="A2" s="30" t="s">
        <v>45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x14ac:dyDescent="0.3">
      <c r="A3" s="30"/>
      <c r="B3" s="26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.75" x14ac:dyDescent="0.3">
      <c r="A4" s="30" t="s">
        <v>44</v>
      </c>
      <c r="B4" s="2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  <c r="O4" s="24"/>
      <c r="P4" s="24"/>
      <c r="Q4" s="24"/>
      <c r="R4" s="24"/>
      <c r="S4" s="24"/>
    </row>
    <row r="5" spans="1:19" ht="18.75" x14ac:dyDescent="0.3">
      <c r="A5" s="3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4"/>
      <c r="P5" s="24"/>
      <c r="Q5" s="24"/>
      <c r="R5" s="24"/>
      <c r="S5" s="24"/>
    </row>
    <row r="6" spans="1:19" ht="33.75" x14ac:dyDescent="0.3">
      <c r="A6" s="30" t="s">
        <v>38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/>
      <c r="O6" s="24"/>
      <c r="P6" s="24"/>
      <c r="Q6" s="24"/>
      <c r="R6" s="24"/>
      <c r="S6" s="24"/>
    </row>
    <row r="7" spans="1:19" ht="18.75" x14ac:dyDescent="0.3">
      <c r="A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  <c r="O7" s="24"/>
      <c r="P7" s="24"/>
      <c r="Q7" s="24"/>
      <c r="R7" s="24"/>
      <c r="S7" s="24"/>
    </row>
    <row r="8" spans="1:19" ht="83.25" x14ac:dyDescent="0.3">
      <c r="A8" s="30" t="s">
        <v>39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/>
      <c r="O8" s="24"/>
      <c r="P8" s="24"/>
      <c r="Q8" s="24"/>
      <c r="R8" s="24"/>
      <c r="S8" s="24"/>
    </row>
    <row r="9" spans="1:19" ht="18.75" x14ac:dyDescent="0.3">
      <c r="A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  <c r="O9" s="24"/>
      <c r="P9" s="24"/>
      <c r="Q9" s="24"/>
      <c r="R9" s="24"/>
      <c r="S9" s="24"/>
    </row>
    <row r="10" spans="1:19" ht="18.75" x14ac:dyDescent="0.3">
      <c r="A10" s="30" t="s">
        <v>43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/>
      <c r="O10" s="24"/>
      <c r="P10" s="24"/>
      <c r="Q10" s="24"/>
      <c r="R10" s="24"/>
      <c r="S10" s="24"/>
    </row>
    <row r="11" spans="1:19" ht="18.75" x14ac:dyDescent="0.3">
      <c r="A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/>
      <c r="O11" s="24"/>
      <c r="P11" s="24"/>
      <c r="Q11" s="24"/>
      <c r="R11" s="24"/>
      <c r="S11" s="24"/>
    </row>
    <row r="12" spans="1:19" ht="33.75" x14ac:dyDescent="0.3">
      <c r="A12" s="30" t="s">
        <v>40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4"/>
      <c r="O12" s="24"/>
      <c r="P12" s="24"/>
      <c r="Q12" s="24"/>
      <c r="R12" s="24"/>
      <c r="S12" s="24"/>
    </row>
    <row r="13" spans="1:19" ht="18.75" x14ac:dyDescent="0.3">
      <c r="A13" s="3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4"/>
      <c r="O13" s="24"/>
      <c r="P13" s="24"/>
      <c r="Q13" s="24"/>
      <c r="R13" s="24"/>
      <c r="S13" s="24"/>
    </row>
    <row r="14" spans="1:19" ht="18.75" x14ac:dyDescent="0.3">
      <c r="A14" s="30" t="s">
        <v>41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4"/>
      <c r="O14" s="24"/>
      <c r="P14" s="24"/>
      <c r="Q14" s="24"/>
      <c r="R14" s="24"/>
      <c r="S14" s="24"/>
    </row>
    <row r="15" spans="1:19" ht="18.75" x14ac:dyDescent="0.3">
      <c r="A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4"/>
      <c r="O15" s="24"/>
      <c r="P15" s="24"/>
      <c r="Q15" s="24"/>
      <c r="R15" s="24"/>
      <c r="S15" s="24"/>
    </row>
    <row r="16" spans="1:19" ht="33.75" x14ac:dyDescent="0.3">
      <c r="A16" s="30" t="s">
        <v>42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4"/>
      <c r="O16" s="24"/>
      <c r="P16" s="24"/>
      <c r="Q16" s="24"/>
      <c r="R16" s="24"/>
      <c r="S16" s="24"/>
    </row>
    <row r="17" spans="1:19" ht="18.75" x14ac:dyDescent="0.3">
      <c r="A17" s="30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4"/>
      <c r="O17" s="24"/>
      <c r="P17" s="24"/>
      <c r="Q17" s="24"/>
      <c r="R17" s="24"/>
      <c r="S17" s="24"/>
    </row>
    <row r="18" spans="1:19" ht="18.75" x14ac:dyDescent="0.3">
      <c r="A18" s="30" t="s">
        <v>35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9" ht="18.75" x14ac:dyDescent="0.3">
      <c r="A19" s="30" t="s">
        <v>36</v>
      </c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9" ht="18.75" x14ac:dyDescent="0.3">
      <c r="A20" s="28"/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9" ht="18.75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9" ht="18.75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9" ht="18.75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9" ht="18.75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b521ee7-45da-4dda-ac60-5b24a99c9761" origin="userSelected">
  <element uid="de1c51ba-24d4-477f-bd55-4bdb8278ef66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Medica Community Health Plan Reallocation of Expenses and Investment Income 1a MCS (mchp24supp1a.xlsx)</DocTitle>
    <_x0055_RL2 xmlns="197dce87-66b0-4d13-ab68-c175b121ab85">/facilities/insurance/managedcare/reports/financial/docs/2024/mchp24supp1a.xlsx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BE0B609F-EE7C-4591-880D-B821FDAB36E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11A54C6-0509-46AD-8C24-DC33B068D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577679-2825-4A6D-A4A3-B03B32FD66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FD278E-01AC-423A-A656-6597C3112E82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d7a0ad8a-c71d-4ce7-94c7-383a5f46def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97dce87-66b0-4d13-ab68-c175b121ab85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Medica Community Health Plan Reallocation of Expenses and Investment Income 1a</dc:title>
  <dc:creator>health.mcs@state.mn.us</dc:creator>
  <cp:keywords/>
  <cp:lastPrinted>2020-02-10T20:34:03Z</cp:lastPrinted>
  <dcterms:created xsi:type="dcterms:W3CDTF">2012-01-17T23:30:56Z</dcterms:created>
  <dcterms:modified xsi:type="dcterms:W3CDTF">2025-06-24T20:27:34Z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7f12fa9d-aebc-4e4b-9264-2630f71d4b55</vt:lpwstr>
  </property>
  <property fmtid="{D5CDD505-2E9C-101B-9397-08002B2CF9AE}" pid="3" name="bjSaver">
    <vt:lpwstr>Ym1T4J0HG3PXiRWuqZupS5JST0NeoWGY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policy="fb521ee7-45da-4dda-ac60-5b24a99c9761" origin="userSelected" xmlns="http://www.boldonj</vt:lpwstr>
  </property>
  <property fmtid="{D5CDD505-2E9C-101B-9397-08002B2CF9AE}" pid="5" name="bjDocumentLabelXML-0">
    <vt:lpwstr>ames.com/2008/01/sie/internal/label"&gt;&lt;element uid="de1c51ba-24d4-477f-bd55-4bdb8278ef66"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ClsUserRVM">
    <vt:lpwstr>[]</vt:lpwstr>
  </property>
  <property fmtid="{D5CDD505-2E9C-101B-9397-08002B2CF9AE}" pid="8" name="{A44787D4-0540-4523-9961-78E4036D8C6D}">
    <vt:lpwstr>{9E75A713-8F93-4AC5-8B0E-83B5261C663A}</vt:lpwstr>
  </property>
  <property fmtid="{D5CDD505-2E9C-101B-9397-08002B2CF9AE}" pid="9" name="MSIP_Label_8312b45f-45b4-4669-b053-96c01a793551_Enabled">
    <vt:lpwstr>true</vt:lpwstr>
  </property>
  <property fmtid="{D5CDD505-2E9C-101B-9397-08002B2CF9AE}" pid="10" name="MSIP_Label_8312b45f-45b4-4669-b053-96c01a793551_SetDate">
    <vt:lpwstr>2024-02-20T16:31:58Z</vt:lpwstr>
  </property>
  <property fmtid="{D5CDD505-2E9C-101B-9397-08002B2CF9AE}" pid="11" name="MSIP_Label_8312b45f-45b4-4669-b053-96c01a793551_Method">
    <vt:lpwstr>Privileged</vt:lpwstr>
  </property>
  <property fmtid="{D5CDD505-2E9C-101B-9397-08002B2CF9AE}" pid="12" name="MSIP_Label_8312b45f-45b4-4669-b053-96c01a793551_Name">
    <vt:lpwstr>Confidential</vt:lpwstr>
  </property>
  <property fmtid="{D5CDD505-2E9C-101B-9397-08002B2CF9AE}" pid="13" name="MSIP_Label_8312b45f-45b4-4669-b053-96c01a793551_SiteId">
    <vt:lpwstr>85be13ae-2071-4695-979a-90106d10b6fc</vt:lpwstr>
  </property>
  <property fmtid="{D5CDD505-2E9C-101B-9397-08002B2CF9AE}" pid="14" name="MSIP_Label_8312b45f-45b4-4669-b053-96c01a793551_ActionId">
    <vt:lpwstr>3bf239eb-6064-4312-a8ef-446f90ac0c5a</vt:lpwstr>
  </property>
  <property fmtid="{D5CDD505-2E9C-101B-9397-08002B2CF9AE}" pid="15" name="MSIP_Label_8312b45f-45b4-4669-b053-96c01a793551_ContentBits">
    <vt:lpwstr>0</vt:lpwstr>
  </property>
  <property fmtid="{D5CDD505-2E9C-101B-9397-08002B2CF9AE}" pid="16" name="ContentTypeId">
    <vt:lpwstr>0x0101004A723ADC01041943B51344A809069549</vt:lpwstr>
  </property>
  <property fmtid="{D5CDD505-2E9C-101B-9397-08002B2CF9AE}" pid="17" name="MediaServiceImageTags">
    <vt:lpwstr/>
  </property>
  <property fmtid="{D5CDD505-2E9C-101B-9397-08002B2CF9AE}" pid="18" name="URL">
    <vt:lpwstr>, </vt:lpwstr>
  </property>
</Properties>
</file>