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IA\POOL\www\docs\facilities\insurance\managedcare\reports\financial\docs\2025\"/>
    </mc:Choice>
  </mc:AlternateContent>
  <xr:revisionPtr revIDLastSave="0" documentId="13_ncr:1_{8C57BC35-4888-47A9-A435-EBD51A8A5A6B}" xr6:coauthVersionLast="47" xr6:coauthVersionMax="47" xr10:uidLastSave="{00000000-0000-0000-0000-000000000000}"/>
  <bookViews>
    <workbookView xWindow="1560" yWindow="1560" windowWidth="28800" windowHeight="15345" firstSheet="1" activeTab="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E44" i="3" l="1"/>
  <c r="C44" i="3" s="1"/>
  <c r="E43" i="3"/>
  <c r="C43" i="3"/>
  <c r="E42" i="3"/>
  <c r="C42" i="3"/>
  <c r="E41" i="3"/>
  <c r="C41" i="3" s="1"/>
  <c r="E40" i="3"/>
  <c r="C40" i="3"/>
  <c r="E39" i="3"/>
  <c r="C39" i="3"/>
  <c r="H38" i="3"/>
  <c r="H45" i="3" s="1"/>
  <c r="S37" i="3"/>
  <c r="R37" i="3"/>
  <c r="Q37" i="3"/>
  <c r="P37" i="3"/>
  <c r="O37" i="3"/>
  <c r="N37" i="3"/>
  <c r="M37" i="3"/>
  <c r="L37" i="3"/>
  <c r="K37" i="3"/>
  <c r="J37" i="3"/>
  <c r="I37" i="3"/>
  <c r="I38" i="3" s="1"/>
  <c r="I45" i="3" s="1"/>
  <c r="H37" i="3"/>
  <c r="G37" i="3"/>
  <c r="F37" i="3"/>
  <c r="D37" i="3"/>
  <c r="S36" i="3"/>
  <c r="R36" i="3"/>
  <c r="Q36" i="3"/>
  <c r="P36" i="3"/>
  <c r="O36" i="3"/>
  <c r="N36" i="3"/>
  <c r="M36" i="3"/>
  <c r="L36" i="3"/>
  <c r="K36" i="3"/>
  <c r="J36" i="3"/>
  <c r="J38" i="3" s="1"/>
  <c r="J45" i="3" s="1"/>
  <c r="I36" i="3"/>
  <c r="H36" i="3"/>
  <c r="G36" i="3"/>
  <c r="F36" i="3"/>
  <c r="D36" i="3"/>
  <c r="S35" i="3"/>
  <c r="R35" i="3"/>
  <c r="Q35" i="3"/>
  <c r="P35" i="3"/>
  <c r="O35" i="3"/>
  <c r="N35" i="3"/>
  <c r="M35" i="3"/>
  <c r="L35" i="3"/>
  <c r="K35" i="3"/>
  <c r="K38" i="3" s="1"/>
  <c r="K45" i="3" s="1"/>
  <c r="J35" i="3"/>
  <c r="I35" i="3"/>
  <c r="H35" i="3"/>
  <c r="G35" i="3"/>
  <c r="F35" i="3"/>
  <c r="D35" i="3"/>
  <c r="S34" i="3"/>
  <c r="R34" i="3"/>
  <c r="Q34" i="3"/>
  <c r="P34" i="3"/>
  <c r="O34" i="3"/>
  <c r="N34" i="3"/>
  <c r="M34" i="3"/>
  <c r="L34" i="3"/>
  <c r="L38" i="3" s="1"/>
  <c r="L45" i="3" s="1"/>
  <c r="K34" i="3"/>
  <c r="J34" i="3"/>
  <c r="I34" i="3"/>
  <c r="H34" i="3"/>
  <c r="G34" i="3"/>
  <c r="F34" i="3"/>
  <c r="E34" i="3"/>
  <c r="D34" i="3"/>
  <c r="C34" i="3"/>
  <c r="S33" i="3"/>
  <c r="R33" i="3"/>
  <c r="Q33" i="3"/>
  <c r="P33" i="3"/>
  <c r="O33" i="3"/>
  <c r="N33" i="3"/>
  <c r="M33" i="3"/>
  <c r="M38" i="3" s="1"/>
  <c r="M45" i="3" s="1"/>
  <c r="L33" i="3"/>
  <c r="K33" i="3"/>
  <c r="J33" i="3"/>
  <c r="I33" i="3"/>
  <c r="H33" i="3"/>
  <c r="G33" i="3"/>
  <c r="F33" i="3"/>
  <c r="D33" i="3"/>
  <c r="S32" i="3"/>
  <c r="R32" i="3"/>
  <c r="Q32" i="3"/>
  <c r="P32" i="3"/>
  <c r="O32" i="3"/>
  <c r="N32" i="3"/>
  <c r="N38" i="3" s="1"/>
  <c r="N45" i="3" s="1"/>
  <c r="M32" i="3"/>
  <c r="L32" i="3"/>
  <c r="K32" i="3"/>
  <c r="J32" i="3"/>
  <c r="I32" i="3"/>
  <c r="H32" i="3"/>
  <c r="G32" i="3"/>
  <c r="F32" i="3"/>
  <c r="E32" i="3"/>
  <c r="D32" i="3"/>
  <c r="C32" i="3"/>
  <c r="S31" i="3"/>
  <c r="S38" i="3" s="1"/>
  <c r="S45" i="3" s="1"/>
  <c r="R31" i="3"/>
  <c r="R38" i="3" s="1"/>
  <c r="R45" i="3" s="1"/>
  <c r="Q31" i="3"/>
  <c r="Q38" i="3" s="1"/>
  <c r="Q45" i="3" s="1"/>
  <c r="P31" i="3"/>
  <c r="P38" i="3" s="1"/>
  <c r="P45" i="3" s="1"/>
  <c r="O31" i="3"/>
  <c r="O38" i="3" s="1"/>
  <c r="N31" i="3"/>
  <c r="M31" i="3"/>
  <c r="L31" i="3"/>
  <c r="K31" i="3"/>
  <c r="J31" i="3"/>
  <c r="I31" i="3"/>
  <c r="H31" i="3"/>
  <c r="G31" i="3"/>
  <c r="G38" i="3" s="1"/>
  <c r="G45" i="3" s="1"/>
  <c r="F31" i="3"/>
  <c r="D31" i="3"/>
  <c r="D38" i="3" s="1"/>
  <c r="D45" i="3" s="1"/>
  <c r="S27" i="3"/>
  <c r="R27" i="3"/>
  <c r="Q27" i="3"/>
  <c r="P27" i="3"/>
  <c r="O27" i="3"/>
  <c r="N27" i="3"/>
  <c r="M27" i="3"/>
  <c r="L27" i="3"/>
  <c r="K27" i="3"/>
  <c r="J27" i="3"/>
  <c r="I27" i="3"/>
  <c r="H27" i="3"/>
  <c r="G27" i="3"/>
  <c r="F27" i="3"/>
  <c r="D27" i="3"/>
  <c r="E26" i="3"/>
  <c r="E37" i="3" s="1"/>
  <c r="C37" i="3" s="1"/>
  <c r="C26" i="3"/>
  <c r="E25" i="3"/>
  <c r="C25" i="3" s="1"/>
  <c r="E24" i="3"/>
  <c r="C24" i="3" s="1"/>
  <c r="C27" i="3" s="1"/>
  <c r="E23" i="3"/>
  <c r="C23" i="3"/>
  <c r="E22" i="3"/>
  <c r="C22" i="3"/>
  <c r="E21" i="3"/>
  <c r="C21" i="3"/>
  <c r="E20" i="3"/>
  <c r="E31" i="3" s="1"/>
  <c r="C20" i="3"/>
  <c r="S16" i="3"/>
  <c r="R16" i="3"/>
  <c r="Q16" i="3"/>
  <c r="P16" i="3"/>
  <c r="O16" i="3"/>
  <c r="N16" i="3"/>
  <c r="M16" i="3"/>
  <c r="L16" i="3"/>
  <c r="K16" i="3"/>
  <c r="J16" i="3"/>
  <c r="I16" i="3"/>
  <c r="H16" i="3"/>
  <c r="G16" i="3"/>
  <c r="F16" i="3"/>
  <c r="D16" i="3"/>
  <c r="E15" i="3"/>
  <c r="C15" i="3" s="1"/>
  <c r="E14" i="3"/>
  <c r="C14" i="3"/>
  <c r="E13" i="3"/>
  <c r="C13" i="3"/>
  <c r="E12" i="3"/>
  <c r="C12" i="3" s="1"/>
  <c r="E11" i="3"/>
  <c r="E33" i="3" s="1"/>
  <c r="C33" i="3" s="1"/>
  <c r="E10" i="3"/>
  <c r="C10" i="3"/>
  <c r="E9" i="3"/>
  <c r="C9" i="3"/>
  <c r="E16" i="3" l="1"/>
  <c r="F38" i="3"/>
  <c r="F45" i="3" s="1"/>
  <c r="C11" i="3"/>
  <c r="C16" i="3" s="1"/>
  <c r="C31" i="3"/>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V90" i="1"/>
  <c r="U90" i="1"/>
  <c r="T90" i="1"/>
  <c r="S90" i="1"/>
  <c r="R90" i="1"/>
  <c r="Q90" i="1"/>
  <c r="Q27" i="1" s="1"/>
  <c r="P90" i="1"/>
  <c r="P27" i="1" s="1"/>
  <c r="P29" i="1" s="1"/>
  <c r="O90" i="1"/>
  <c r="O27" i="1" s="1"/>
  <c r="O29" i="1" s="1"/>
  <c r="O34" i="1" s="1"/>
  <c r="O40"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9" i="1" s="1"/>
  <c r="I34" i="1" s="1"/>
  <c r="I40" i="1" s="1"/>
  <c r="H90" i="1"/>
  <c r="G90" i="1"/>
  <c r="X89" i="1"/>
  <c r="X88" i="1"/>
  <c r="X87" i="1"/>
  <c r="X80" i="1"/>
  <c r="X79" i="1"/>
  <c r="W77" i="1"/>
  <c r="V77" i="1"/>
  <c r="U77" i="1"/>
  <c r="T77" i="1"/>
  <c r="S77" i="1"/>
  <c r="S17" i="1" s="1"/>
  <c r="S18" i="1" s="1"/>
  <c r="S41" i="1" s="1"/>
  <c r="S47" i="1" s="1"/>
  <c r="S49" i="1" s="1"/>
  <c r="R77" i="1"/>
  <c r="R17" i="1" s="1"/>
  <c r="Q77" i="1"/>
  <c r="Q17" i="1" s="1"/>
  <c r="P77" i="1"/>
  <c r="P17" i="1" s="1"/>
  <c r="O77" i="1"/>
  <c r="O17" i="1" s="1"/>
  <c r="N77" i="1"/>
  <c r="M77" i="1"/>
  <c r="L77" i="1"/>
  <c r="K77" i="1"/>
  <c r="J77" i="1"/>
  <c r="I77" i="1"/>
  <c r="H77" i="1"/>
  <c r="G77" i="1"/>
  <c r="X76" i="1"/>
  <c r="X75" i="1"/>
  <c r="X74" i="1"/>
  <c r="X73" i="1"/>
  <c r="W70" i="1"/>
  <c r="V70" i="1"/>
  <c r="V16" i="1" s="1"/>
  <c r="V18" i="1" s="1"/>
  <c r="V41" i="1" s="1"/>
  <c r="V47" i="1" s="1"/>
  <c r="V49" i="1" s="1"/>
  <c r="U70" i="1"/>
  <c r="U16" i="1" s="1"/>
  <c r="U18" i="1" s="1"/>
  <c r="U41" i="1" s="1"/>
  <c r="U47" i="1" s="1"/>
  <c r="U49" i="1" s="1"/>
  <c r="T70" i="1"/>
  <c r="T16" i="1" s="1"/>
  <c r="T18" i="1" s="1"/>
  <c r="T41" i="1" s="1"/>
  <c r="T47" i="1" s="1"/>
  <c r="T49" i="1" s="1"/>
  <c r="S70" i="1"/>
  <c r="R70" i="1"/>
  <c r="Q70" i="1"/>
  <c r="P70" i="1"/>
  <c r="O70" i="1"/>
  <c r="N70" i="1"/>
  <c r="M70" i="1"/>
  <c r="L70" i="1"/>
  <c r="K70" i="1"/>
  <c r="J70" i="1"/>
  <c r="I70" i="1"/>
  <c r="H70" i="1"/>
  <c r="G70" i="1"/>
  <c r="X69" i="1"/>
  <c r="X68" i="1"/>
  <c r="X67" i="1"/>
  <c r="X60" i="1"/>
  <c r="V58" i="1"/>
  <c r="W44" i="1"/>
  <c r="V44" i="1"/>
  <c r="U44" i="1"/>
  <c r="T44" i="1"/>
  <c r="S44" i="1"/>
  <c r="R44" i="1"/>
  <c r="Q44" i="1"/>
  <c r="P44" i="1"/>
  <c r="O44" i="1"/>
  <c r="N44" i="1"/>
  <c r="M44" i="1"/>
  <c r="L44" i="1"/>
  <c r="K44" i="1"/>
  <c r="J44" i="1"/>
  <c r="I44" i="1"/>
  <c r="H44" i="1"/>
  <c r="G44" i="1"/>
  <c r="P34" i="1"/>
  <c r="P40" i="1" s="1"/>
  <c r="T29" i="1"/>
  <c r="T34" i="1" s="1"/>
  <c r="T40" i="1" s="1"/>
  <c r="S29" i="1"/>
  <c r="S34" i="1" s="1"/>
  <c r="S40" i="1" s="1"/>
  <c r="R29" i="1"/>
  <c r="R34" i="1" s="1"/>
  <c r="R40" i="1" s="1"/>
  <c r="Q29" i="1"/>
  <c r="Q34" i="1" s="1"/>
  <c r="Q40" i="1" s="1"/>
  <c r="W27" i="1"/>
  <c r="W29" i="1" s="1"/>
  <c r="W34" i="1" s="1"/>
  <c r="W40" i="1" s="1"/>
  <c r="V27" i="1"/>
  <c r="V29" i="1" s="1"/>
  <c r="V34" i="1" s="1"/>
  <c r="V40" i="1" s="1"/>
  <c r="U27" i="1"/>
  <c r="U29" i="1" s="1"/>
  <c r="U34" i="1" s="1"/>
  <c r="U40" i="1" s="1"/>
  <c r="T27" i="1"/>
  <c r="S27" i="1"/>
  <c r="R27" i="1"/>
  <c r="H27" i="1"/>
  <c r="H29" i="1" s="1"/>
  <c r="H34" i="1" s="1"/>
  <c r="H40" i="1" s="1"/>
  <c r="G27" i="1"/>
  <c r="G29" i="1" s="1"/>
  <c r="G34" i="1" s="1"/>
  <c r="G40" i="1" s="1"/>
  <c r="W17" i="1"/>
  <c r="V17" i="1"/>
  <c r="U17" i="1"/>
  <c r="T17" i="1"/>
  <c r="N17" i="1"/>
  <c r="M17" i="1"/>
  <c r="L17" i="1"/>
  <c r="K17" i="1"/>
  <c r="J17" i="1"/>
  <c r="I17" i="1"/>
  <c r="H17" i="1"/>
  <c r="G17" i="1"/>
  <c r="W16" i="1"/>
  <c r="S16" i="1"/>
  <c r="R16" i="1"/>
  <c r="Q16" i="1"/>
  <c r="P16" i="1"/>
  <c r="O16" i="1"/>
  <c r="N16" i="1"/>
  <c r="N18" i="1" s="1"/>
  <c r="N41" i="1" s="1"/>
  <c r="M16" i="1"/>
  <c r="M18" i="1" s="1"/>
  <c r="M41" i="1" s="1"/>
  <c r="L16" i="1"/>
  <c r="L18" i="1" s="1"/>
  <c r="L41" i="1" s="1"/>
  <c r="K16" i="1"/>
  <c r="K18" i="1" s="1"/>
  <c r="J16" i="1"/>
  <c r="J18" i="1" s="1"/>
  <c r="I16" i="1"/>
  <c r="I18" i="1" s="1"/>
  <c r="H16" i="1"/>
  <c r="H18" i="1" s="1"/>
  <c r="H41" i="1" s="1"/>
  <c r="G16" i="1"/>
  <c r="G18" i="1" s="1"/>
  <c r="X10" i="1"/>
  <c r="G41" i="1" l="1"/>
  <c r="E38" i="3"/>
  <c r="E45" i="3" s="1"/>
  <c r="C38" i="3"/>
  <c r="C45" i="3" s="1"/>
  <c r="L47" i="1"/>
  <c r="L49" i="1" s="1"/>
  <c r="M47" i="1"/>
  <c r="M49" i="1" s="1"/>
  <c r="N47" i="1"/>
  <c r="N49" i="1" s="1"/>
  <c r="O18" i="1"/>
  <c r="O41" i="1" s="1"/>
  <c r="O47" i="1" s="1"/>
  <c r="O49" i="1" s="1"/>
  <c r="R18" i="1"/>
  <c r="R41" i="1" s="1"/>
  <c r="R47" i="1" s="1"/>
  <c r="R49" i="1" s="1"/>
  <c r="G47" i="1"/>
  <c r="G49" i="1" s="1"/>
  <c r="H47" i="1"/>
  <c r="H49" i="1" s="1"/>
  <c r="I41" i="1"/>
  <c r="I47" i="1" s="1"/>
  <c r="I49" i="1" s="1"/>
  <c r="P18" i="1"/>
  <c r="P41" i="1" s="1"/>
  <c r="P47" i="1" s="1"/>
  <c r="P49" i="1" s="1"/>
  <c r="Q18" i="1"/>
  <c r="Q41" i="1" s="1"/>
  <c r="Q47" i="1" s="1"/>
  <c r="Q49" i="1" s="1"/>
  <c r="W18" i="1"/>
  <c r="W41" i="1" s="1"/>
  <c r="W47" i="1" s="1"/>
  <c r="W49" i="1" s="1"/>
  <c r="J41" i="1"/>
  <c r="J47" i="1" s="1"/>
  <c r="J49" i="1" s="1"/>
  <c r="K41" i="1"/>
  <c r="K47" i="1" s="1"/>
  <c r="K49" i="1" s="1"/>
</calcChain>
</file>

<file path=xl/sharedStrings.xml><?xml version="1.0" encoding="utf-8"?>
<sst xmlns="http://schemas.openxmlformats.org/spreadsheetml/2006/main" count="337" uniqueCount="248">
  <si>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</si>
  <si>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</si>
  <si>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</si>
  <si>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</si>
  <si>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</si>
  <si>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</si>
  <si>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</si>
  <si>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</si>
  <si>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</si>
  <si>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</si>
  <si>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</si>
  <si>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</si>
  <si>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</si>
  <si>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</si>
  <si>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</si>
  <si>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</si>
  <si>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</si>
  <si>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</si>
  <si>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</si>
  <si>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</si>
  <si>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</si>
  <si>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</si>
  <si>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</si>
  <si>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</si>
  <si>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</si>
  <si>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</si>
  <si>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</si>
  <si>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</si>
  <si>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</si>
  <si>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</si>
  <si>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</si>
  <si>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</si>
  <si>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</si>
  <si>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</si>
  <si>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</si>
  <si>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</si>
  <si>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</si>
  <si>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</si>
  <si>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</si>
  <si>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</si>
  <si>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</si>
  <si>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</si>
  <si>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</si>
  <si>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</si>
  <si>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</si>
  <si>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</si>
  <si>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</si>
  <si>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</si>
  <si>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</si>
  <si>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</si>
  <si>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</si>
  <si>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</si>
  <si>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</si>
  <si>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</si>
  <si>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</si>
  <si>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</si>
  <si>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</si>
  <si>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</si>
  <si>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</si>
  <si>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</si>
  <si>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</si>
  <si>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</si>
  <si>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</si>
  <si>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Allina Health and Aetna Health Plan Inc. - HMO</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</si>
  <si>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</si>
  <si>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</si>
  <si>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</si>
  <si>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</si>
  <si>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</si>
  <si>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</si>
  <si>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</si>
  <si>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</si>
  <si>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</si>
  <si>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</si>
  <si>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</si>
  <si>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</si>
  <si>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</si>
  <si>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</si>
  <si>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</si>
  <si>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</si>
  <si>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</si>
  <si>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</si>
  <si>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</si>
  <si>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</si>
  <si>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</si>
  <si>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</si>
  <si>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</si>
  <si>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</si>
  <si>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</si>
  <si>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</si>
  <si>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</si>
  <si>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</si>
  <si>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</si>
  <si>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</si>
  <si>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</si>
  <si>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</si>
  <si>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</si>
  <si>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</si>
  <si>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</si>
  <si>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</si>
  <si>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</si>
  <si>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</si>
  <si>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</si>
  <si>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</si>
  <si>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</si>
  <si>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</si>
  <si>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</si>
  <si>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</si>
  <si>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</si>
  <si>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</si>
  <si>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</si>
  <si>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</si>
  <si>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</si>
  <si>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</si>
  <si>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</si>
  <si>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</si>
  <si>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</si>
  <si>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</si>
  <si>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</si>
  <si>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</si>
  <si>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</si>
  <si>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</si>
  <si>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</si>
  <si>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</si>
  <si>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</si>
  <si>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</si>
  <si>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</si>
  <si>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</si>
  <si>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</si>
  <si>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</si>
  <si>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Current as of 4/1/2026; for most recent version, go to https://www.health.state.mn.us/facilities/insurance/managedcare/reports/financial.html</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</si>
  <si>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</si>
  <si>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</si>
  <si>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</si>
  <si>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</si>
  <si>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</si>
  <si>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</si>
  <si>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</si>
  <si>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</si>
  <si>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</si>
  <si>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</si>
  <si>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</si>
  <si>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</si>
  <si>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</si>
  <si>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</si>
  <si>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</si>
  <si>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</si>
  <si>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</si>
  <si>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</si>
  <si>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</si>
  <si>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</si>
  <si>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</si>
  <si>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</si>
  <si>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</si>
  <si>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</si>
  <si>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</si>
  <si>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</si>
  <si>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</si>
  <si>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</si>
  <si>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</si>
  <si>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</si>
  <si>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</si>
  <si>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</si>
  <si>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</si>
  <si>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</si>
  <si>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</si>
  <si>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</si>
  <si>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</si>
  <si>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</si>
  <si>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</si>
  <si>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</si>
  <si>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</si>
  <si>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</si>
  <si>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</si>
  <si>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</si>
  <si>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</si>
  <si>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</si>
  <si>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</si>
  <si>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</si>
  <si>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</si>
  <si>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</si>
  <si>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</si>
  <si>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</si>
  <si>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</si>
  <si>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</si>
  <si>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</si>
  <si>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</si>
  <si>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</si>
  <si>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</si>
  <si>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</si>
  <si>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</si>
  <si>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</si>
  <si>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</si>
  <si>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</si>
  <si>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</si>
  <si>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</si>
  <si>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</si>
  <si>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</si>
  <si>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</si>
  <si>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</si>
  <si>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</si>
  <si>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</si>
  <si>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</si>
  <si>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</si>
  <si>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</si>
  <si>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</si>
  <si>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</si>
  <si>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</si>
  <si>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</si>
  <si>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</si>
  <si>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</si>
  <si>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</si>
  <si>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THE Allina Health and Aetna Health Plan Inc.</t>
  </si>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</sst>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_);[Red]\(#,###.00\);\-"/>
    <numFmt numFmtId="165" formatCode="&quot;$&quot;#,##0.00_);[Red]\(&quot;$&quot;#,##0.00\);\-"/>
    <numFmt numFmtId="166" formatCode="[$-409]mmmm\ d\,\ yyyy;@"/>
  </numFmts>
  <fonts count="24" x14ac:knownFonts="1">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275">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0" borderId="2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2" borderId="0" xfId="0" applyFill="1"/>
    <xf numFmtId="0" fontId="0" fillId="2" borderId="12" xfId="0" applyFill="1" applyBorder="1"/>
    <xf numFmtId="0" fontId="0" fillId="7" borderId="0" xfId="0" applyFill="1"/>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0"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0" fontId="8" fillId="0" borderId="0" xfId="0" applyFont="1" applyAlignment="1">
      <alignment horizontal="center" vertical="top"/>
    </xf>
    <xf numFmtId="0" fontId="0" fillId="2" borderId="32" xfId="0" applyFill="1" applyBorder="1" applyAlignment="1">
      <alignment vertical="center"/>
    </xf>
    <xf numFmtId="0" fontId="0" fillId="2" borderId="33" xfId="0" applyFill="1" applyBorder="1" applyAlignment="1">
      <alignment vertical="center"/>
    </xf>
    <xf numFmtId="0" fontId="0" fillId="2" borderId="3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59"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32" xfId="0" applyFill="1" applyBorder="1" applyAlignment="1">
      <alignment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6"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42" xfId="0" applyFill="1"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0" borderId="6"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3" xfId="0" applyBorder="1" applyAlignment="1">
      <alignment horizontal="center" wrapText="1"/>
    </xf>
    <xf numFmtId="0" fontId="2" fillId="2" borderId="11" xfId="0" applyFont="1" applyFill="1" applyBorder="1" applyAlignment="1">
      <alignment horizontal="center" vertical="top" wrapText="1"/>
    </xf>
    <xf numFmtId="0" fontId="0" fillId="2" borderId="0" xfId="0" applyFill="1" applyAlignment="1"/>
    <xf numFmtId="0" fontId="0" fillId="2" borderId="12" xfId="0" applyFill="1" applyBorder="1" applyAlignment="1"/>
    <xf numFmtId="0" fontId="2" fillId="2" borderId="17" xfId="0" applyFont="1" applyFill="1" applyBorder="1" applyAlignment="1">
      <alignment horizontal="left" vertical="center"/>
    </xf>
    <xf numFmtId="0" fontId="0" fillId="2" borderId="18" xfId="0" applyFill="1" applyBorder="1" applyAlignment="1"/>
    <xf numFmtId="0" fontId="0" fillId="2" borderId="19" xfId="0" applyFill="1" applyBorder="1" applyAlignment="1"/>
    <xf numFmtId="0" fontId="0" fillId="0" borderId="8" xfId="0" applyBorder="1" applyAlignment="1">
      <alignment horizontal="center" wrapText="1"/>
    </xf>
    <xf numFmtId="0" fontId="0" fillId="0" borderId="14" xfId="0" applyBorder="1" applyAlignment="1">
      <alignment horizontal="center" wrapText="1"/>
    </xf>
    <xf numFmtId="0" fontId="2" fillId="2" borderId="6" xfId="0" applyFont="1" applyFill="1" applyBorder="1" applyAlignment="1">
      <alignment horizontal="center" vertical="top" wrapText="1"/>
    </xf>
    <xf numFmtId="0" fontId="0" fillId="2" borderId="7" xfId="0" applyFill="1" applyBorder="1" applyAlignment="1"/>
    <xf numFmtId="0" fontId="0" fillId="2" borderId="8" xfId="0" applyFill="1" applyBorder="1" applyAlignment="1"/>
    <xf numFmtId="0" fontId="0" fillId="2" borderId="59" xfId="0" applyFill="1" applyBorder="1" applyAlignment="1">
      <alignment vertical="center"/>
    </xf>
    <xf numFmtId="0" fontId="0" fillId="2" borderId="56"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2" borderId="75" xfId="0" applyFill="1"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40" xfId="0" applyFill="1" applyBorder="1" applyAlignment="1">
      <alignment vertical="center" wrapText="1"/>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cellXfs>
  <cellStyles count="1">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1" defaultTableStyle="TableStyleMedium2" defaultPivotStyle="PivotStyleLight16">
    <tableStyle name="Invisible" pivot="0" table="0" count="0" xr9:uid="{E6F7B4CB-161D-4E8F-9A45-08B501385CBF}"/>
  </tableStyles>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238125</xdr:rowOff>
    </xdr:from>
    <xdr:to>
      <xdr:col>5</xdr:col>
      <xdr:colOff>1495425</xdr:colOff>
      <xdr:row>2</xdr:row>
      <xdr:rowOff>9525</xdr:rowOff>
    </xdr:to>
    <xdr:pic>
      <xdr:nvPicPr>
        <xdr:cNvPr id="2" name="Picture 1">
          <a:extLst>
            <a:ext uri="{FF2B5EF4-FFF2-40B4-BE49-F238E27FC236}">
              <a16:creationId xmlns:a16="http://schemas.microsoft.com/office/drawing/2014/main" id="{58C0D67B-73AB-510C-BA37-1C6D7612FC1A}"/>
            </a:ext>
          </a:extLst>
        </xdr:cNvPr>
        <xdr:cNvPicPr>
          <a:picLocks noChangeAspect="1"/>
        </xdr:cNvPicPr>
      </xdr:nvPicPr>
      <xdr:blipFill>
        <a:blip xmlns:r="http://schemas.openxmlformats.org/officeDocument/2006/relationships" r:embed="rId1"/>
        <a:stretch>
          <a:fillRect/>
        </a:stretch>
      </xdr:blipFill>
      <xdr:spPr>
        <a:xfrm>
          <a:off x="171450" y="238125"/>
          <a:ext cx="4572000" cy="342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zoomScale="90" zoomScaleNormal="90" workbookViewId="0">
      <pane xSplit="16" topLeftCell="XFD1" activePane="topRight" state="frozen"/>
      <selection activeCell="A3" sqref="A3"/>
      <selection pane="topRight" activeCell="G1" sqref="G1:XFD1048576"/>
    </sheetView>
  </sheetViews>
  <sheetFormatPr defaultColWidth="0" defaultRowHeight="15" zeroHeight="1" x14ac:dyDescent="0.25"/>
  <cols>
    <col min="1" max="1" width="8.7109375" style="157" customWidth="1"/>
    <col min="2" max="2" width="11.140625" customWidth="1"/>
    <col min="3" max="3" width="133.42578125" customWidth="1"/>
    <col min="4" max="4" width="8.7109375" style="157" customWidth="1"/>
    <col min="5" max="5" width="22.5703125" style="157" customWidth="1"/>
    <col min="6" max="6" width="52" style="157" customWidth="1"/>
    <col min="7" max="7" width="36.85546875" style="157" hidden="1" customWidth="1"/>
    <col min="8" max="39" width="8.7109375" style="157" hidden="1" customWidth="1"/>
    <col min="40" max="16384" width="9.140625" hidden="1"/>
  </cols>
  <sheetData>
    <row r="1" spans="2:7" s="157" customFormat="1" x14ac:dyDescent="0.25"/>
    <row r="2" spans="2:7" s="162" customFormat="1" ht="26.25" x14ac:dyDescent="0.4">
      <c r="C2" s="182" t="s">
        <v>0</v>
      </c>
    </row>
    <row r="3" spans="2:7" ht="21" x14ac:dyDescent="0.35">
      <c r="B3" s="168"/>
      <c r="C3" s="191" t="s">
        <v>1</v>
      </c>
    </row>
    <row r="4" spans="2:7" ht="47.25" x14ac:dyDescent="0.25">
      <c r="B4" s="161" t="s">
        <v>2</v>
      </c>
      <c r="C4" s="174" t="s">
        <v>3</v>
      </c>
      <c r="D4" s="171"/>
      <c r="E4" s="128"/>
      <c r="F4" s="128"/>
    </row>
    <row r="5" spans="2:7" ht="16.5" thickBot="1" x14ac:dyDescent="0.3">
      <c r="B5" s="128"/>
      <c r="C5" s="175"/>
      <c r="D5" s="171"/>
      <c r="E5" s="171"/>
      <c r="F5" s="171"/>
    </row>
    <row r="6" spans="2:7" ht="60.75" thickBot="1" x14ac:dyDescent="0.3">
      <c r="B6" s="161" t="s">
        <v>4</v>
      </c>
      <c r="C6" s="176" t="s">
        <v>5</v>
      </c>
      <c r="D6" s="171"/>
      <c r="E6" s="192" t="s">
        <v>6</v>
      </c>
      <c r="F6" s="173" t="s">
        <v>7</v>
      </c>
    </row>
    <row r="7" spans="2:7" ht="15.75" x14ac:dyDescent="0.25">
      <c r="B7" s="128"/>
      <c r="C7" s="175"/>
      <c r="D7" s="170"/>
      <c r="E7" s="171"/>
      <c r="F7" s="171"/>
    </row>
    <row r="8" spans="2:7" ht="75" x14ac:dyDescent="0.25">
      <c r="B8" s="161" t="s">
        <v>8</v>
      </c>
      <c r="C8" s="163" t="s">
        <v>9</v>
      </c>
      <c r="D8" s="172"/>
      <c r="E8" s="159"/>
      <c r="F8" s="159"/>
    </row>
    <row r="9" spans="2:7" ht="15.75" x14ac:dyDescent="0.25">
      <c r="B9" s="160"/>
      <c r="C9" s="165"/>
      <c r="D9" s="180"/>
      <c r="E9" s="201" t="s">
        <v>10</v>
      </c>
      <c r="F9" s="185"/>
      <c r="G9" s="169"/>
    </row>
    <row r="10" spans="2:7" ht="15.75" x14ac:dyDescent="0.25">
      <c r="B10" s="178" t="s">
        <v>11</v>
      </c>
      <c r="C10" s="166" t="s">
        <v>12</v>
      </c>
      <c r="D10" s="181"/>
      <c r="E10" s="177" t="s">
        <v>13</v>
      </c>
      <c r="F10" s="168" t="s">
        <v>14</v>
      </c>
      <c r="G10" s="169"/>
    </row>
    <row r="11" spans="2:7" ht="15.75" x14ac:dyDescent="0.25">
      <c r="B11" s="149"/>
      <c r="C11" s="164"/>
      <c r="D11" s="181"/>
      <c r="E11" s="149"/>
      <c r="F11" s="128"/>
      <c r="G11" s="169"/>
    </row>
    <row r="12" spans="2:7" ht="15.75" x14ac:dyDescent="0.25">
      <c r="B12" s="178" t="s">
        <v>15</v>
      </c>
      <c r="C12" s="166" t="s">
        <v>16</v>
      </c>
      <c r="D12" s="181"/>
      <c r="E12" s="177" t="s">
        <v>17</v>
      </c>
      <c r="F12" s="168" t="s">
        <v>18</v>
      </c>
      <c r="G12" s="169"/>
    </row>
    <row r="13" spans="2:7" ht="15.75" x14ac:dyDescent="0.25">
      <c r="B13" s="149"/>
      <c r="C13" s="164"/>
      <c r="D13" s="181"/>
      <c r="E13" s="149"/>
      <c r="F13" s="128"/>
      <c r="G13" s="169"/>
    </row>
    <row r="14" spans="2:7" ht="15.75" x14ac:dyDescent="0.25">
      <c r="B14" s="178" t="s">
        <v>19</v>
      </c>
      <c r="C14" s="166" t="s">
        <v>20</v>
      </c>
      <c r="D14" s="181"/>
      <c r="E14" s="177" t="s">
        <v>21</v>
      </c>
      <c r="F14" s="168" t="s">
        <v>22</v>
      </c>
      <c r="G14" s="169"/>
    </row>
    <row r="15" spans="2:7" ht="15.75" x14ac:dyDescent="0.25">
      <c r="B15" s="149"/>
      <c r="C15" s="164"/>
      <c r="D15" s="181"/>
      <c r="E15" s="149"/>
      <c r="F15" s="128"/>
      <c r="G15" s="169"/>
    </row>
    <row r="16" spans="2:7" ht="15.75" x14ac:dyDescent="0.25">
      <c r="B16" s="178" t="s">
        <v>23</v>
      </c>
      <c r="C16" s="166" t="s">
        <v>24</v>
      </c>
      <c r="D16" s="181"/>
      <c r="E16" s="177" t="s">
        <v>25</v>
      </c>
      <c r="F16" s="168" t="s">
        <v>26</v>
      </c>
      <c r="G16" s="169"/>
    </row>
    <row r="17" spans="2:7" ht="15.75" x14ac:dyDescent="0.25">
      <c r="B17" s="149"/>
      <c r="C17" s="164"/>
      <c r="D17" s="181"/>
      <c r="E17" s="149"/>
      <c r="F17" s="128"/>
      <c r="G17" s="169"/>
    </row>
    <row r="18" spans="2:7" ht="15.75" x14ac:dyDescent="0.25">
      <c r="B18" s="178" t="s">
        <v>27</v>
      </c>
      <c r="C18" s="166" t="s">
        <v>28</v>
      </c>
      <c r="D18" s="181"/>
      <c r="E18" s="177" t="s">
        <v>29</v>
      </c>
      <c r="F18" s="168" t="s">
        <v>30</v>
      </c>
      <c r="G18" s="169"/>
    </row>
    <row r="19" spans="2:7" ht="15.75" x14ac:dyDescent="0.25">
      <c r="B19" s="149"/>
      <c r="C19" s="164"/>
      <c r="D19" s="181"/>
      <c r="E19" s="149"/>
      <c r="F19" s="128"/>
      <c r="G19" s="169"/>
    </row>
    <row r="20" spans="2:7" ht="15.75" x14ac:dyDescent="0.25">
      <c r="B20" s="178" t="s">
        <v>31</v>
      </c>
      <c r="C20" s="166" t="s">
        <v>32</v>
      </c>
      <c r="D20" s="181"/>
      <c r="E20" s="177" t="s">
        <v>33</v>
      </c>
      <c r="F20" s="168" t="s">
        <v>34</v>
      </c>
      <c r="G20" s="169"/>
    </row>
    <row r="21" spans="2:7" ht="15.75" x14ac:dyDescent="0.25">
      <c r="B21" s="149"/>
      <c r="C21" s="164"/>
      <c r="D21" s="181"/>
      <c r="E21" s="149"/>
      <c r="F21" s="128"/>
      <c r="G21" s="169"/>
    </row>
    <row r="22" spans="2:7" ht="15.75" x14ac:dyDescent="0.25">
      <c r="B22" s="178" t="s">
        <v>35</v>
      </c>
      <c r="C22" s="166" t="s">
        <v>36</v>
      </c>
      <c r="D22" s="181"/>
      <c r="E22" s="177" t="s">
        <v>37</v>
      </c>
      <c r="F22" s="168" t="s">
        <v>38</v>
      </c>
      <c r="G22" s="169"/>
    </row>
    <row r="23" spans="2:7" ht="15.75" x14ac:dyDescent="0.25">
      <c r="B23" s="149"/>
      <c r="C23" s="164"/>
      <c r="D23" s="181"/>
      <c r="E23" s="149"/>
      <c r="F23" s="128"/>
      <c r="G23" s="169"/>
    </row>
    <row r="24" spans="2:7" ht="15.75" x14ac:dyDescent="0.25">
      <c r="B24" s="178" t="s">
        <v>39</v>
      </c>
      <c r="C24" s="166" t="s">
        <v>40</v>
      </c>
      <c r="D24" s="181"/>
      <c r="E24" s="177" t="s">
        <v>41</v>
      </c>
      <c r="F24" s="168" t="s">
        <v>42</v>
      </c>
      <c r="G24" s="169"/>
    </row>
    <row r="25" spans="2:7" ht="15.75" x14ac:dyDescent="0.25">
      <c r="B25" s="149"/>
      <c r="C25" s="164"/>
      <c r="D25" s="181"/>
      <c r="E25" s="149"/>
      <c r="F25" s="128"/>
      <c r="G25" s="169"/>
    </row>
    <row r="26" spans="2:7" ht="15.75" x14ac:dyDescent="0.25">
      <c r="B26" s="178" t="s">
        <v>43</v>
      </c>
      <c r="C26" s="166" t="s">
        <v>44</v>
      </c>
      <c r="D26" s="181"/>
      <c r="E26" s="177" t="s">
        <v>45</v>
      </c>
      <c r="F26" s="168" t="s">
        <v>46</v>
      </c>
      <c r="G26" s="169"/>
    </row>
    <row r="27" spans="2:7" ht="15.75" x14ac:dyDescent="0.25">
      <c r="B27" s="141"/>
      <c r="C27" s="164"/>
      <c r="D27" s="181"/>
      <c r="E27" s="149"/>
      <c r="F27" s="128"/>
      <c r="G27" s="169"/>
    </row>
    <row r="28" spans="2:7" ht="15.75" x14ac:dyDescent="0.25">
      <c r="B28" s="179" t="s">
        <v>47</v>
      </c>
      <c r="C28" s="166" t="s">
        <v>48</v>
      </c>
      <c r="D28" s="181"/>
      <c r="E28" s="177" t="s">
        <v>49</v>
      </c>
      <c r="F28" s="168" t="s">
        <v>50</v>
      </c>
      <c r="G28" s="169"/>
    </row>
    <row r="29" spans="2:7" ht="15.75" x14ac:dyDescent="0.25">
      <c r="B29" s="149"/>
      <c r="C29" s="164"/>
      <c r="D29" s="128"/>
      <c r="E29" s="128"/>
      <c r="F29" s="128"/>
    </row>
    <row r="30" spans="2:7" ht="15.75" x14ac:dyDescent="0.25">
      <c r="B30" s="178" t="s">
        <v>51</v>
      </c>
      <c r="C30" s="166" t="s">
        <v>52</v>
      </c>
      <c r="D30" s="128"/>
      <c r="E30" s="128"/>
      <c r="F30" s="128"/>
    </row>
    <row r="31" spans="2:7" ht="15.75" x14ac:dyDescent="0.25">
      <c r="B31" s="149"/>
      <c r="C31" s="164"/>
      <c r="D31" s="128"/>
      <c r="E31" s="128"/>
      <c r="F31" s="128"/>
    </row>
    <row r="32" spans="2:7" ht="15.75" x14ac:dyDescent="0.25">
      <c r="B32" s="178" t="s">
        <v>53</v>
      </c>
      <c r="C32" s="167" t="s">
        <v>54</v>
      </c>
      <c r="D32" s="128"/>
      <c r="E32" s="128"/>
      <c r="F32" s="128"/>
    </row>
    <row r="33" spans="2:6" ht="15.75" x14ac:dyDescent="0.25">
      <c r="B33" s="149"/>
      <c r="C33" s="164"/>
      <c r="D33" s="128"/>
      <c r="E33" s="128"/>
      <c r="F33" s="128"/>
    </row>
    <row r="34" spans="2:6" ht="15.75" x14ac:dyDescent="0.25">
      <c r="B34" s="178" t="s">
        <v>55</v>
      </c>
      <c r="C34" s="166" t="s">
        <v>56</v>
      </c>
      <c r="D34" s="128"/>
      <c r="E34" s="128"/>
      <c r="F34" s="128"/>
    </row>
    <row r="35" spans="2:6" ht="15.75" x14ac:dyDescent="0.25">
      <c r="B35" s="149"/>
      <c r="C35" s="164"/>
      <c r="D35" s="128"/>
      <c r="E35" s="128"/>
      <c r="F35" s="128"/>
    </row>
    <row r="36" spans="2:6" ht="15.75" x14ac:dyDescent="0.25">
      <c r="B36" s="178" t="s">
        <v>57</v>
      </c>
      <c r="C36" s="166" t="s">
        <v>58</v>
      </c>
      <c r="D36" s="128"/>
      <c r="E36" s="128"/>
      <c r="F36" s="128"/>
    </row>
    <row r="37" spans="2:6" ht="15.75" x14ac:dyDescent="0.25">
      <c r="B37" s="149"/>
      <c r="C37" s="164"/>
      <c r="D37" s="128"/>
      <c r="E37" s="128"/>
      <c r="F37" s="128"/>
    </row>
    <row r="38" spans="2:6" ht="15.75" x14ac:dyDescent="0.25">
      <c r="B38" s="178" t="s">
        <v>59</v>
      </c>
      <c r="C38" s="166" t="s">
        <v>60</v>
      </c>
      <c r="D38" s="128"/>
      <c r="E38" s="128"/>
      <c r="F38" s="128"/>
    </row>
    <row r="39" spans="2:6" ht="15.75" x14ac:dyDescent="0.25">
      <c r="B39" s="149"/>
      <c r="C39" s="164"/>
      <c r="D39" s="128"/>
      <c r="E39" s="128"/>
      <c r="F39" s="128"/>
    </row>
    <row r="40" spans="2:6" ht="15.75" x14ac:dyDescent="0.25">
      <c r="B40" s="178" t="s">
        <v>61</v>
      </c>
      <c r="C40" s="166" t="s">
        <v>62</v>
      </c>
      <c r="D40" s="128"/>
      <c r="E40" s="128"/>
      <c r="F40" s="128"/>
    </row>
    <row r="41" spans="2:6" x14ac:dyDescent="0.25">
      <c r="B41" s="159"/>
      <c r="C41" s="159"/>
      <c r="D41" s="159"/>
      <c r="E41" s="159"/>
      <c r="F41" s="159"/>
    </row>
    <row r="42" spans="2:6" s="157" customFormat="1" hidden="1" x14ac:dyDescent="0.25"/>
    <row r="43" spans="2:6" s="157" customFormat="1" hidden="1" x14ac:dyDescent="0.25"/>
    <row r="44" spans="2:6" s="157" customFormat="1" hidden="1" x14ac:dyDescent="0.25"/>
    <row r="45" spans="2:6" s="157" customFormat="1" hidden="1" x14ac:dyDescent="0.25"/>
    <row r="46" spans="2:6" s="157" customFormat="1" hidden="1" x14ac:dyDescent="0.25"/>
    <row r="47" spans="2:6" s="157" customFormat="1" hidden="1" x14ac:dyDescent="0.25"/>
    <row r="48" spans="2:6" s="157" customFormat="1" hidden="1" x14ac:dyDescent="0.25"/>
    <row r="49" s="157" customFormat="1" hidden="1" x14ac:dyDescent="0.25"/>
    <row r="50" s="157" customFormat="1" hidden="1" x14ac:dyDescent="0.25"/>
    <row r="51" s="157" customFormat="1" hidden="1" x14ac:dyDescent="0.25"/>
    <row r="52" s="157" customFormat="1" hidden="1" x14ac:dyDescent="0.25"/>
    <row r="53" s="157" customFormat="1" hidden="1" x14ac:dyDescent="0.25"/>
    <row r="54" s="157" customFormat="1" hidden="1" x14ac:dyDescent="0.25"/>
    <row r="55" s="157" customFormat="1" hidden="1" x14ac:dyDescent="0.25"/>
    <row r="56" s="157" customFormat="1" hidden="1" x14ac:dyDescent="0.25"/>
    <row r="57" s="157" customFormat="1" hidden="1" x14ac:dyDescent="0.25"/>
    <row r="58" s="157" customFormat="1" hidden="1" x14ac:dyDescent="0.25"/>
    <row r="59" s="157" customFormat="1" hidden="1" x14ac:dyDescent="0.25"/>
    <row r="60" s="157" customFormat="1" hidden="1" x14ac:dyDescent="0.25"/>
    <row r="61" s="157" customFormat="1" hidden="1" x14ac:dyDescent="0.25"/>
    <row r="62" s="157" customFormat="1" hidden="1" x14ac:dyDescent="0.25"/>
    <row r="63" s="157" customFormat="1" hidden="1" x14ac:dyDescent="0.25"/>
    <row r="64" s="157" customFormat="1" hidden="1" x14ac:dyDescent="0.25"/>
    <row r="65" s="157" customFormat="1" hidden="1" x14ac:dyDescent="0.25"/>
    <row r="66" s="157" customFormat="1" hidden="1" x14ac:dyDescent="0.25"/>
    <row r="67" s="157" customFormat="1" hidden="1" x14ac:dyDescent="0.25"/>
    <row r="68" s="157" customFormat="1" hidden="1" x14ac:dyDescent="0.25"/>
    <row r="69" s="157" customFormat="1" hidden="1" x14ac:dyDescent="0.25"/>
    <row r="70" s="157" customFormat="1" hidden="1" x14ac:dyDescent="0.25"/>
    <row r="71" s="157" customFormat="1" hidden="1" x14ac:dyDescent="0.25"/>
    <row r="72" s="157" customFormat="1" hidden="1" x14ac:dyDescent="0.25"/>
    <row r="73" s="157" customFormat="1" hidden="1" x14ac:dyDescent="0.25"/>
    <row r="74" s="157" customFormat="1" hidden="1" x14ac:dyDescent="0.25"/>
    <row r="75" s="157" customFormat="1" hidden="1" x14ac:dyDescent="0.25"/>
    <row r="76" s="157" customFormat="1" hidden="1" x14ac:dyDescent="0.25"/>
    <row r="77" s="157" customFormat="1" hidden="1" x14ac:dyDescent="0.25"/>
    <row r="78" s="157" customFormat="1" hidden="1" x14ac:dyDescent="0.25"/>
    <row r="79" s="157" customFormat="1" hidden="1" x14ac:dyDescent="0.25"/>
    <row r="80" s="157" customFormat="1" hidden="1" x14ac:dyDescent="0.25"/>
    <row r="81" s="157" customFormat="1" hidden="1" x14ac:dyDescent="0.25"/>
    <row r="82" s="157" customFormat="1" hidden="1" x14ac:dyDescent="0.25"/>
    <row r="83" s="157" customFormat="1" hidden="1" x14ac:dyDescent="0.25"/>
    <row r="84" s="157" customFormat="1" hidden="1" x14ac:dyDescent="0.25"/>
    <row r="85" s="157" customFormat="1" hidden="1" x14ac:dyDescent="0.25"/>
    <row r="86" s="157" customFormat="1" hidden="1" x14ac:dyDescent="0.25"/>
    <row r="87" s="157" customFormat="1" hidden="1" x14ac:dyDescent="0.25"/>
    <row r="88" s="157" customFormat="1" hidden="1" x14ac:dyDescent="0.25"/>
    <row r="89" s="157" customFormat="1" hidden="1" x14ac:dyDescent="0.25"/>
    <row r="90" s="157" customFormat="1" hidden="1" x14ac:dyDescent="0.25"/>
    <row r="91" s="157" customFormat="1" hidden="1" x14ac:dyDescent="0.25"/>
    <row r="92" s="157" customFormat="1" hidden="1" x14ac:dyDescent="0.25"/>
    <row r="93" s="157" customFormat="1" hidden="1" x14ac:dyDescent="0.25"/>
    <row r="94" s="157" customFormat="1" hidden="1" x14ac:dyDescent="0.25"/>
    <row r="95" s="157" customFormat="1" hidden="1" x14ac:dyDescent="0.25"/>
    <row r="96" s="157" customFormat="1" hidden="1" x14ac:dyDescent="0.25"/>
    <row r="97" s="157" customFormat="1" hidden="1" x14ac:dyDescent="0.25"/>
    <row r="98" s="157" customFormat="1" hidden="1" x14ac:dyDescent="0.25"/>
    <row r="99" s="157" customFormat="1" hidden="1" x14ac:dyDescent="0.25"/>
    <row r="100" s="157" customFormat="1" hidden="1" x14ac:dyDescent="0.25"/>
    <row r="101" s="157" customFormat="1" hidden="1" x14ac:dyDescent="0.25"/>
    <row r="102" s="157" customFormat="1" hidden="1" x14ac:dyDescent="0.25"/>
    <row r="103" s="157" customFormat="1" hidden="1" x14ac:dyDescent="0.25"/>
    <row r="104" s="157" customFormat="1" hidden="1" x14ac:dyDescent="0.25"/>
    <row r="105" s="157" customFormat="1" hidden="1" x14ac:dyDescent="0.25"/>
    <row r="106" s="157" customFormat="1" hidden="1" x14ac:dyDescent="0.25"/>
    <row r="107" s="157" customFormat="1" hidden="1" x14ac:dyDescent="0.25"/>
    <row r="108" s="157" customFormat="1" hidden="1" x14ac:dyDescent="0.25"/>
    <row r="109" s="157" customFormat="1" hidden="1" x14ac:dyDescent="0.25"/>
    <row r="110" s="157" customFormat="1" hidden="1" x14ac:dyDescent="0.25"/>
    <row r="111" s="157" customFormat="1" hidden="1" x14ac:dyDescent="0.25"/>
    <row r="112" s="157" customFormat="1" hidden="1" x14ac:dyDescent="0.25"/>
    <row r="113" s="157" customFormat="1" hidden="1" x14ac:dyDescent="0.25"/>
    <row r="114" s="157" customFormat="1" hidden="1" x14ac:dyDescent="0.25"/>
    <row r="115" s="157" customFormat="1" hidden="1" x14ac:dyDescent="0.25"/>
    <row r="116" s="157" customFormat="1" hidden="1" x14ac:dyDescent="0.25"/>
    <row r="117" s="157" customFormat="1" hidden="1" x14ac:dyDescent="0.25"/>
    <row r="118" s="157" customFormat="1" hidden="1" x14ac:dyDescent="0.25"/>
    <row r="119" s="157" customFormat="1" hidden="1" x14ac:dyDescent="0.25"/>
    <row r="120" s="157" customFormat="1" hidden="1" x14ac:dyDescent="0.25"/>
    <row r="121" s="157" customFormat="1" hidden="1" x14ac:dyDescent="0.25"/>
    <row r="122" s="157" customFormat="1" hidden="1" x14ac:dyDescent="0.25"/>
    <row r="123" s="157" customFormat="1" hidden="1" x14ac:dyDescent="0.25"/>
    <row r="124" s="157" customFormat="1" hidden="1" x14ac:dyDescent="0.25"/>
    <row r="125" s="157" customFormat="1" hidden="1" x14ac:dyDescent="0.25"/>
    <row r="126" s="157" customFormat="1" hidden="1" x14ac:dyDescent="0.25"/>
    <row r="127" s="157" customFormat="1" hidden="1" x14ac:dyDescent="0.25"/>
    <row r="128" s="157" customFormat="1" hidden="1" x14ac:dyDescent="0.25"/>
    <row r="129" s="157" customFormat="1" hidden="1" x14ac:dyDescent="0.25"/>
    <row r="130" s="157" customFormat="1" hidden="1" x14ac:dyDescent="0.25"/>
    <row r="131" s="157" customFormat="1" hidden="1" x14ac:dyDescent="0.25"/>
    <row r="132" s="157" customFormat="1" hidden="1" x14ac:dyDescent="0.25"/>
    <row r="133" s="157" customFormat="1" hidden="1" x14ac:dyDescent="0.25"/>
    <row r="134" s="157" customFormat="1" hidden="1" x14ac:dyDescent="0.25"/>
    <row r="135" s="157" customFormat="1" hidden="1" x14ac:dyDescent="0.25"/>
    <row r="136" s="157" customFormat="1" hidden="1" x14ac:dyDescent="0.25"/>
    <row r="137" s="157" customFormat="1" hidden="1" x14ac:dyDescent="0.25"/>
    <row r="138" s="157" customFormat="1" hidden="1" x14ac:dyDescent="0.25"/>
    <row r="139" s="157" customFormat="1" hidden="1" x14ac:dyDescent="0.25"/>
    <row r="140" s="157" customFormat="1" hidden="1" x14ac:dyDescent="0.25"/>
    <row r="141" s="157" customFormat="1" hidden="1" x14ac:dyDescent="0.25"/>
    <row r="142" s="157" customFormat="1" hidden="1" x14ac:dyDescent="0.25"/>
    <row r="143" s="157" customFormat="1" hidden="1" x14ac:dyDescent="0.25"/>
    <row r="144" s="157" customFormat="1" hidden="1" x14ac:dyDescent="0.25"/>
    <row r="145" s="157" customFormat="1" hidden="1" x14ac:dyDescent="0.25"/>
    <row r="146" s="157" customFormat="1" hidden="1" x14ac:dyDescent="0.25"/>
    <row r="147" s="157" customFormat="1" hidden="1" x14ac:dyDescent="0.25"/>
    <row r="148" s="157" customFormat="1" hidden="1" x14ac:dyDescent="0.25"/>
    <row r="149" s="157" customFormat="1" hidden="1" x14ac:dyDescent="0.25"/>
    <row r="150" s="157" customFormat="1" hidden="1" x14ac:dyDescent="0.25"/>
    <row r="151" s="157" customFormat="1" hidden="1" x14ac:dyDescent="0.25"/>
    <row r="152" s="157" customFormat="1" hidden="1" x14ac:dyDescent="0.25"/>
    <row r="153" s="157" customFormat="1" hidden="1" x14ac:dyDescent="0.25"/>
    <row r="154" s="157" customFormat="1" hidden="1" x14ac:dyDescent="0.25"/>
    <row r="155" s="157" customFormat="1" hidden="1" x14ac:dyDescent="0.25"/>
    <row r="156" s="157" customFormat="1" hidden="1" x14ac:dyDescent="0.25"/>
    <row r="157" s="157" customFormat="1" hidden="1" x14ac:dyDescent="0.25"/>
    <row r="158" s="157" customFormat="1" hidden="1" x14ac:dyDescent="0.25"/>
    <row r="159" s="157" customFormat="1" hidden="1" x14ac:dyDescent="0.25"/>
    <row r="160" s="157" customFormat="1" hidden="1" x14ac:dyDescent="0.25"/>
    <row r="161" s="157" customFormat="1" hidden="1" x14ac:dyDescent="0.25"/>
    <row r="162" s="157" customFormat="1" hidden="1" x14ac:dyDescent="0.25"/>
    <row r="163" s="157" customFormat="1" hidden="1" x14ac:dyDescent="0.25"/>
    <row r="164" s="157" customFormat="1" hidden="1" x14ac:dyDescent="0.25"/>
    <row r="165" s="157" customFormat="1" hidden="1" x14ac:dyDescent="0.25"/>
    <row r="166" s="157" customFormat="1" hidden="1" x14ac:dyDescent="0.25"/>
    <row r="167" s="157" customFormat="1" hidden="1" x14ac:dyDescent="0.25"/>
    <row r="168" s="157" customFormat="1" hidden="1" x14ac:dyDescent="0.25"/>
    <row r="169" s="157" customFormat="1" hidden="1" x14ac:dyDescent="0.25"/>
    <row r="170" s="157" customFormat="1" hidden="1" x14ac:dyDescent="0.25"/>
    <row r="171" s="157" customFormat="1" hidden="1" x14ac:dyDescent="0.25"/>
    <row r="172" s="157" customFormat="1" hidden="1" x14ac:dyDescent="0.25"/>
    <row r="173" s="157" customFormat="1" hidden="1" x14ac:dyDescent="0.25"/>
    <row r="174" s="157" customFormat="1" hidden="1" x14ac:dyDescent="0.25"/>
    <row r="175" s="157" customFormat="1" hidden="1" x14ac:dyDescent="0.25"/>
    <row r="176" s="157" customFormat="1" hidden="1" x14ac:dyDescent="0.25"/>
    <row r="177" s="157" customFormat="1" hidden="1" x14ac:dyDescent="0.25"/>
    <row r="178" s="157" customFormat="1" hidden="1" x14ac:dyDescent="0.25"/>
    <row r="179" s="157" customFormat="1" hidden="1" x14ac:dyDescent="0.25"/>
    <row r="180" s="157" customFormat="1" hidden="1" x14ac:dyDescent="0.25"/>
    <row r="181" s="157" customFormat="1" hidden="1" x14ac:dyDescent="0.25"/>
    <row r="182" s="157" customFormat="1" hidden="1" x14ac:dyDescent="0.25"/>
    <row r="183" s="157" customFormat="1" hidden="1" x14ac:dyDescent="0.25"/>
    <row r="184" s="157" customFormat="1" hidden="1" x14ac:dyDescent="0.25"/>
    <row r="185" s="157" customFormat="1" hidden="1" x14ac:dyDescent="0.25"/>
    <row r="186" s="157" customFormat="1" hidden="1" x14ac:dyDescent="0.25"/>
    <row r="187" s="157" customFormat="1" hidden="1" x14ac:dyDescent="0.25"/>
    <row r="188" s="157" customFormat="1" hidden="1" x14ac:dyDescent="0.25"/>
    <row r="189" s="157" customFormat="1" hidden="1" x14ac:dyDescent="0.25"/>
    <row r="190" s="157" customFormat="1" hidden="1" x14ac:dyDescent="0.25"/>
    <row r="191" s="157" customFormat="1" hidden="1" x14ac:dyDescent="0.25"/>
    <row r="192" s="157" customFormat="1" hidden="1" x14ac:dyDescent="0.25"/>
    <row r="193" s="157" customFormat="1" hidden="1" x14ac:dyDescent="0.25"/>
    <row r="194" s="157" customFormat="1" hidden="1" x14ac:dyDescent="0.25"/>
    <row r="195" s="157" customFormat="1" hidden="1" x14ac:dyDescent="0.25"/>
    <row r="196" s="157" customFormat="1" hidden="1" x14ac:dyDescent="0.25"/>
    <row r="197" s="157" customFormat="1" hidden="1" x14ac:dyDescent="0.25"/>
    <row r="198" s="157" customFormat="1" hidden="1" x14ac:dyDescent="0.25"/>
    <row r="199" s="157" customFormat="1" hidden="1" x14ac:dyDescent="0.25"/>
    <row r="200" s="157" customFormat="1" hidden="1" x14ac:dyDescent="0.25"/>
    <row r="201" s="157" customFormat="1" hidden="1" x14ac:dyDescent="0.25"/>
    <row r="202" s="157" customFormat="1" hidden="1" x14ac:dyDescent="0.25"/>
    <row r="203" s="157" customFormat="1" hidden="1" x14ac:dyDescent="0.25"/>
    <row r="204" s="157" customFormat="1" hidden="1" x14ac:dyDescent="0.25"/>
    <row r="205" s="157" customFormat="1" hidden="1" x14ac:dyDescent="0.25"/>
    <row r="206" s="157" customFormat="1" hidden="1" x14ac:dyDescent="0.25"/>
    <row r="207" s="157" customFormat="1" hidden="1" x14ac:dyDescent="0.25"/>
    <row r="208" s="157" customFormat="1" hidden="1" x14ac:dyDescent="0.25"/>
    <row r="209" s="157" customFormat="1" hidden="1" x14ac:dyDescent="0.25"/>
    <row r="210" s="157" customFormat="1" hidden="1" x14ac:dyDescent="0.25"/>
    <row r="211" s="157" customFormat="1" hidden="1" x14ac:dyDescent="0.25"/>
    <row r="212" s="157" customFormat="1" hidden="1" x14ac:dyDescent="0.25"/>
    <row r="213" s="157" customFormat="1" hidden="1" x14ac:dyDescent="0.25"/>
    <row r="214" s="157" customFormat="1" hidden="1" x14ac:dyDescent="0.25"/>
    <row r="215" s="157" customFormat="1" hidden="1" x14ac:dyDescent="0.25"/>
    <row r="216" s="157" customFormat="1" hidden="1" x14ac:dyDescent="0.25"/>
    <row r="217" s="157" customFormat="1" hidden="1" x14ac:dyDescent="0.25"/>
    <row r="218" s="157" customFormat="1" hidden="1" x14ac:dyDescent="0.25"/>
    <row r="219" s="157" customFormat="1" hidden="1" x14ac:dyDescent="0.25"/>
    <row r="220" s="157" customFormat="1" hidden="1" x14ac:dyDescent="0.25"/>
    <row r="221" s="157" customFormat="1" hidden="1" x14ac:dyDescent="0.25"/>
    <row r="222" s="157" customFormat="1" hidden="1" x14ac:dyDescent="0.25"/>
    <row r="223" s="157" customFormat="1" hidden="1" x14ac:dyDescent="0.25"/>
    <row r="224" s="157" customFormat="1" hidden="1" x14ac:dyDescent="0.25"/>
    <row r="225" s="157" customFormat="1" hidden="1" x14ac:dyDescent="0.25"/>
    <row r="226" s="157" customFormat="1" hidden="1" x14ac:dyDescent="0.25"/>
    <row r="227" s="157" customFormat="1" hidden="1" x14ac:dyDescent="0.25"/>
    <row r="228" s="157" customFormat="1" hidden="1" x14ac:dyDescent="0.25"/>
    <row r="229" s="157" customFormat="1" hidden="1" x14ac:dyDescent="0.25"/>
    <row r="230" s="157" customFormat="1" hidden="1" x14ac:dyDescent="0.25"/>
    <row r="231" s="157" customFormat="1" hidden="1" x14ac:dyDescent="0.25"/>
    <row r="232" s="157" customFormat="1" hidden="1" x14ac:dyDescent="0.25"/>
    <row r="233" s="157" customFormat="1" hidden="1" x14ac:dyDescent="0.25"/>
    <row r="234" s="157" customFormat="1" hidden="1" x14ac:dyDescent="0.25"/>
    <row r="235" s="157" customFormat="1" hidden="1" x14ac:dyDescent="0.25"/>
    <row r="236" s="157" customFormat="1" hidden="1" x14ac:dyDescent="0.25"/>
    <row r="237" s="157" customFormat="1" hidden="1" x14ac:dyDescent="0.25"/>
    <row r="238" s="157" customFormat="1" hidden="1" x14ac:dyDescent="0.25"/>
    <row r="239" s="157" customFormat="1" hidden="1" x14ac:dyDescent="0.25"/>
    <row r="240" s="157" customFormat="1" hidden="1" x14ac:dyDescent="0.25"/>
    <row r="241" s="157" customFormat="1" hidden="1" x14ac:dyDescent="0.25"/>
    <row r="242" s="157" customFormat="1" hidden="1" x14ac:dyDescent="0.25"/>
    <row r="243" s="157" customFormat="1" hidden="1" x14ac:dyDescent="0.25"/>
    <row r="244" s="157" customFormat="1" hidden="1" x14ac:dyDescent="0.25"/>
    <row r="245" s="157" customFormat="1" hidden="1" x14ac:dyDescent="0.25"/>
    <row r="246" s="157" customFormat="1" hidden="1" x14ac:dyDescent="0.25"/>
    <row r="247" s="157" customFormat="1" hidden="1" x14ac:dyDescent="0.25"/>
    <row r="248" s="157" customFormat="1" hidden="1" x14ac:dyDescent="0.25"/>
    <row r="249" s="157" customFormat="1" hidden="1" x14ac:dyDescent="0.25"/>
    <row r="250" s="157" customFormat="1" hidden="1" x14ac:dyDescent="0.25"/>
    <row r="251" s="157" customFormat="1" hidden="1" x14ac:dyDescent="0.25"/>
    <row r="252" s="157" customFormat="1" hidden="1" x14ac:dyDescent="0.25"/>
    <row r="253" s="157" customFormat="1" hidden="1" x14ac:dyDescent="0.25"/>
    <row r="254" s="157" customFormat="1" hidden="1" x14ac:dyDescent="0.25"/>
    <row r="255" s="157" customFormat="1" hidden="1" x14ac:dyDescent="0.25"/>
    <row r="256" s="157" customFormat="1" hidden="1" x14ac:dyDescent="0.25"/>
    <row r="257" s="157" customFormat="1" hidden="1" x14ac:dyDescent="0.25"/>
    <row r="258" s="157" customFormat="1" hidden="1" x14ac:dyDescent="0.25"/>
    <row r="259" s="157" customFormat="1" hidden="1" x14ac:dyDescent="0.25"/>
    <row r="260" s="157" customFormat="1" hidden="1" x14ac:dyDescent="0.25"/>
    <row r="261" s="157" customFormat="1" hidden="1" x14ac:dyDescent="0.25"/>
    <row r="262" s="157" customFormat="1" hidden="1" x14ac:dyDescent="0.25"/>
    <row r="263" s="157" customFormat="1" hidden="1" x14ac:dyDescent="0.25"/>
    <row r="264" s="157" customFormat="1" hidden="1" x14ac:dyDescent="0.25"/>
    <row r="265" s="157" customFormat="1" hidden="1" x14ac:dyDescent="0.25"/>
    <row r="266" s="157" customFormat="1" hidden="1" x14ac:dyDescent="0.25"/>
    <row r="267" s="157" customFormat="1" hidden="1" x14ac:dyDescent="0.25"/>
    <row r="268" s="157" customFormat="1" hidden="1" x14ac:dyDescent="0.25"/>
    <row r="269" s="157" customFormat="1" hidden="1" x14ac:dyDescent="0.25"/>
    <row r="270" s="157" customFormat="1" hidden="1" x14ac:dyDescent="0.25"/>
    <row r="271" s="157" customFormat="1" hidden="1" x14ac:dyDescent="0.25"/>
    <row r="272" s="157" customFormat="1" hidden="1" x14ac:dyDescent="0.25"/>
    <row r="273" s="157" customFormat="1" hidden="1" x14ac:dyDescent="0.25"/>
    <row r="274" s="157" customFormat="1" hidden="1" x14ac:dyDescent="0.25"/>
    <row r="275" s="157" customFormat="1" hidden="1" x14ac:dyDescent="0.25"/>
    <row r="276" s="157" customFormat="1" hidden="1" x14ac:dyDescent="0.25"/>
    <row r="277" s="157" customFormat="1" hidden="1" x14ac:dyDescent="0.25"/>
    <row r="278" s="157" customFormat="1" hidden="1" x14ac:dyDescent="0.25"/>
    <row r="279" s="157" customFormat="1" hidden="1" x14ac:dyDescent="0.25"/>
    <row r="280" s="157" customFormat="1" hidden="1" x14ac:dyDescent="0.25"/>
    <row r="281" s="157" customFormat="1" hidden="1" x14ac:dyDescent="0.25"/>
    <row r="282" s="157" customFormat="1" hidden="1" x14ac:dyDescent="0.25"/>
    <row r="283" s="157" customFormat="1" hidden="1" x14ac:dyDescent="0.25"/>
    <row r="284" s="157" customFormat="1" hidden="1" x14ac:dyDescent="0.25"/>
    <row r="285" s="157" customFormat="1" hidden="1" x14ac:dyDescent="0.25"/>
    <row r="286" s="157" customFormat="1" hidden="1" x14ac:dyDescent="0.25"/>
    <row r="287" s="157" customFormat="1" hidden="1" x14ac:dyDescent="0.25"/>
    <row r="288" s="157" customFormat="1" hidden="1" x14ac:dyDescent="0.25"/>
    <row r="289" s="157" customFormat="1" hidden="1" x14ac:dyDescent="0.25"/>
    <row r="290" s="157" customFormat="1" hidden="1" x14ac:dyDescent="0.25"/>
    <row r="291" s="157" customFormat="1" hidden="1" x14ac:dyDescent="0.25"/>
    <row r="292" s="157" customFormat="1" hidden="1" x14ac:dyDescent="0.25"/>
    <row r="293" s="157" customFormat="1" hidden="1" x14ac:dyDescent="0.25"/>
    <row r="294" s="157" customFormat="1" hidden="1" x14ac:dyDescent="0.25"/>
    <row r="295" s="157" customFormat="1" hidden="1" x14ac:dyDescent="0.25"/>
    <row r="296" s="157" customFormat="1" hidden="1" x14ac:dyDescent="0.25"/>
    <row r="297" s="157" customFormat="1" hidden="1" x14ac:dyDescent="0.25"/>
    <row r="298" s="157" customFormat="1" hidden="1" x14ac:dyDescent="0.25"/>
    <row r="299" s="157" customFormat="1" hidden="1" x14ac:dyDescent="0.25"/>
    <row r="300" s="157" customFormat="1" hidden="1" x14ac:dyDescent="0.25"/>
    <row r="301" s="157" customFormat="1" hidden="1" x14ac:dyDescent="0.25"/>
    <row r="302" s="157" customFormat="1" hidden="1" x14ac:dyDescent="0.25"/>
    <row r="303" s="157" customFormat="1" hidden="1" x14ac:dyDescent="0.25"/>
    <row r="304" s="157" customFormat="1" hidden="1" x14ac:dyDescent="0.25"/>
    <row r="305" s="157" customFormat="1" hidden="1" x14ac:dyDescent="0.25"/>
    <row r="306" s="157" customFormat="1" hidden="1" x14ac:dyDescent="0.25"/>
    <row r="307" s="157" customFormat="1" hidden="1" x14ac:dyDescent="0.25"/>
    <row r="308" s="157" customFormat="1" hidden="1" x14ac:dyDescent="0.25"/>
    <row r="309" s="157" customFormat="1" hidden="1" x14ac:dyDescent="0.25"/>
    <row r="310" s="157" customFormat="1" hidden="1" x14ac:dyDescent="0.25"/>
    <row r="311" s="157" customFormat="1" hidden="1" x14ac:dyDescent="0.25"/>
    <row r="312" s="157" customFormat="1" hidden="1" x14ac:dyDescent="0.25"/>
    <row r="313" s="157" customFormat="1" hidden="1" x14ac:dyDescent="0.25"/>
    <row r="314" s="157" customFormat="1" hidden="1" x14ac:dyDescent="0.25"/>
    <row r="315" s="157" customFormat="1" hidden="1" x14ac:dyDescent="0.25"/>
    <row r="316" s="157" customFormat="1" hidden="1" x14ac:dyDescent="0.25"/>
    <row r="317" s="157" customFormat="1" hidden="1" x14ac:dyDescent="0.25"/>
    <row r="318" s="157" customFormat="1" hidden="1" x14ac:dyDescent="0.25"/>
    <row r="319" s="157" customFormat="1" hidden="1" x14ac:dyDescent="0.25"/>
    <row r="320" s="157" customFormat="1" hidden="1" x14ac:dyDescent="0.25"/>
    <row r="321" s="157" customFormat="1" hidden="1" x14ac:dyDescent="0.25"/>
    <row r="322" s="157" customFormat="1" hidden="1" x14ac:dyDescent="0.25"/>
    <row r="323" s="157" customFormat="1" hidden="1" x14ac:dyDescent="0.25"/>
    <row r="324" s="157" customFormat="1" hidden="1" x14ac:dyDescent="0.25"/>
    <row r="325" s="157" customFormat="1" hidden="1" x14ac:dyDescent="0.25"/>
    <row r="326" s="157" customFormat="1" hidden="1" x14ac:dyDescent="0.25"/>
    <row r="327" s="157" customFormat="1" hidden="1" x14ac:dyDescent="0.25"/>
    <row r="328" s="157" customFormat="1" hidden="1" x14ac:dyDescent="0.25"/>
    <row r="329" s="157" customFormat="1" hidden="1" x14ac:dyDescent="0.25"/>
    <row r="330" s="157" customFormat="1" hidden="1" x14ac:dyDescent="0.25"/>
    <row r="331" s="157" customFormat="1" hidden="1" x14ac:dyDescent="0.25"/>
    <row r="332" s="157" customFormat="1" hidden="1" x14ac:dyDescent="0.25"/>
    <row r="333" s="157" customFormat="1" hidden="1" x14ac:dyDescent="0.25"/>
    <row r="334" s="157" customFormat="1" hidden="1" x14ac:dyDescent="0.25"/>
    <row r="335" s="157" customFormat="1" hidden="1" x14ac:dyDescent="0.25"/>
    <row r="336" s="157" customFormat="1" hidden="1" x14ac:dyDescent="0.25"/>
    <row r="337" s="157" customFormat="1" hidden="1" x14ac:dyDescent="0.25"/>
    <row r="338" s="157" customFormat="1" hidden="1" x14ac:dyDescent="0.25"/>
    <row r="339" s="157" customFormat="1" hidden="1" x14ac:dyDescent="0.25"/>
    <row r="340" s="157" customFormat="1" hidden="1" x14ac:dyDescent="0.25"/>
    <row r="341" s="157" customFormat="1" hidden="1" x14ac:dyDescent="0.25"/>
    <row r="342" s="157" customFormat="1" hidden="1" x14ac:dyDescent="0.25"/>
    <row r="343" s="157" customFormat="1" hidden="1" x14ac:dyDescent="0.25"/>
    <row r="344" s="157" customFormat="1" hidden="1" x14ac:dyDescent="0.25"/>
    <row r="345" s="157" customFormat="1" hidden="1" x14ac:dyDescent="0.25"/>
    <row r="346" s="157" customFormat="1" hidden="1" x14ac:dyDescent="0.25"/>
    <row r="347" s="157" customFormat="1" hidden="1" x14ac:dyDescent="0.25"/>
    <row r="348" s="157" customFormat="1" hidden="1" x14ac:dyDescent="0.25"/>
    <row r="349" s="157" customFormat="1" hidden="1" x14ac:dyDescent="0.25"/>
    <row r="350" s="157" customFormat="1" hidden="1" x14ac:dyDescent="0.25"/>
    <row r="351" s="157" customFormat="1" hidden="1" x14ac:dyDescent="0.25"/>
    <row r="352" s="157" customFormat="1" hidden="1" x14ac:dyDescent="0.25"/>
    <row r="353" s="157" customFormat="1" hidden="1" x14ac:dyDescent="0.25"/>
    <row r="354" s="157" customFormat="1" hidden="1" x14ac:dyDescent="0.25"/>
    <row r="355" s="157" customFormat="1" hidden="1" x14ac:dyDescent="0.25"/>
    <row r="356" s="157" customFormat="1" hidden="1" x14ac:dyDescent="0.25"/>
    <row r="357" s="157" customFormat="1" hidden="1" x14ac:dyDescent="0.25"/>
    <row r="358" s="157" customFormat="1" hidden="1" x14ac:dyDescent="0.25"/>
    <row r="359" s="157" customFormat="1" hidden="1" x14ac:dyDescent="0.25"/>
    <row r="360" s="157" customFormat="1" hidden="1" x14ac:dyDescent="0.25"/>
    <row r="361" s="157" customFormat="1" hidden="1" x14ac:dyDescent="0.25"/>
    <row r="362" s="157" customFormat="1" hidden="1" x14ac:dyDescent="0.25"/>
    <row r="363" s="157" customFormat="1" hidden="1" x14ac:dyDescent="0.25"/>
    <row r="364" s="157" customFormat="1" hidden="1" x14ac:dyDescent="0.25"/>
    <row r="365" s="157" customFormat="1" hidden="1" x14ac:dyDescent="0.25"/>
    <row r="366" s="157" customFormat="1" hidden="1" x14ac:dyDescent="0.25"/>
    <row r="367" s="157" customFormat="1" hidden="1" x14ac:dyDescent="0.25"/>
    <row r="368" s="157" customFormat="1" hidden="1" x14ac:dyDescent="0.25"/>
    <row r="369" s="157" customFormat="1" hidden="1" x14ac:dyDescent="0.25"/>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abSelected="1" zoomScale="80" zoomScaleNormal="80" workbookViewId="0">
      <selection sqref="A1:W1"/>
    </sheetView>
  </sheetViews>
  <sheetFormatPr defaultColWidth="0" defaultRowHeight="15" zeroHeight="1" x14ac:dyDescent="0.25"/>
  <cols>
    <col min="1" max="1" width="3.5703125" customWidth="1"/>
    <col min="2" max="2" width="5.42578125" customWidth="1"/>
    <col min="3" max="3" width="18.28515625" customWidth="1"/>
    <col min="4" max="4" width="10.28515625" customWidth="1"/>
    <col min="5" max="5" width="11.140625" customWidth="1"/>
    <col min="6" max="6" width="24.28515625" customWidth="1"/>
    <col min="7" max="23" width="15.7109375" customWidth="1"/>
    <col min="24" max="24" width="9.140625" style="7" hidden="1" customWidth="1"/>
    <col min="25" max="25" width="9" hidden="1" customWidth="1"/>
    <col min="26" max="259" width="0" hidden="1" customWidth="1"/>
    <col min="260" max="16384" width="9.140625" hidden="1"/>
  </cols>
  <sheetData>
    <row r="1" spans="1:259" ht="22.5" customHeight="1" x14ac:dyDescent="0.3">
      <c r="A1" s="211" t="s">
        <v>63</v>
      </c>
      <c r="B1" s="211"/>
      <c r="C1" s="211"/>
      <c r="D1" s="211"/>
      <c r="E1" s="211"/>
      <c r="F1" s="211"/>
      <c r="G1" s="211"/>
      <c r="H1" s="211"/>
      <c r="I1" s="211"/>
      <c r="J1" s="211"/>
      <c r="K1" s="211"/>
      <c r="L1" s="211"/>
      <c r="M1" s="211"/>
      <c r="N1" s="211"/>
      <c r="O1" s="211"/>
      <c r="P1" s="211"/>
      <c r="Q1" s="211"/>
      <c r="R1" s="211"/>
      <c r="S1" s="211"/>
      <c r="T1" s="211"/>
      <c r="U1" s="211"/>
      <c r="V1" s="211"/>
      <c r="W1" s="211"/>
      <c r="X1" s="1" t="s">
        <v>64</v>
      </c>
    </row>
    <row r="2" spans="1:259" s="3" customFormat="1" ht="22.5" customHeight="1" x14ac:dyDescent="0.25">
      <c r="A2" s="212" t="s">
        <v>65</v>
      </c>
      <c r="B2" s="212"/>
      <c r="C2" s="212"/>
      <c r="D2" s="212"/>
      <c r="E2" s="212"/>
      <c r="F2" s="212"/>
      <c r="G2" s="212"/>
      <c r="H2" s="212"/>
      <c r="I2" s="212"/>
      <c r="J2" s="212"/>
      <c r="K2" s="212"/>
      <c r="L2" s="212"/>
      <c r="M2" s="212"/>
      <c r="N2" s="212"/>
      <c r="O2" s="212"/>
      <c r="P2" s="212"/>
      <c r="Q2" s="212"/>
      <c r="R2" s="212"/>
      <c r="S2" s="212"/>
      <c r="T2" s="212"/>
      <c r="U2" s="212"/>
      <c r="V2" s="212"/>
      <c r="W2" s="212"/>
      <c r="X2" s="2"/>
    </row>
    <row r="3" spans="1:259" s="3" customFormat="1" ht="22.5" customHeight="1" x14ac:dyDescent="0.25">
      <c r="A3" s="213" t="s">
        <v>66</v>
      </c>
      <c r="B3" s="213"/>
      <c r="C3" s="213"/>
      <c r="D3" s="213"/>
      <c r="E3" s="213"/>
      <c r="F3" s="213"/>
      <c r="G3" s="213"/>
      <c r="H3" s="213"/>
      <c r="I3" s="213"/>
      <c r="J3" s="213"/>
      <c r="K3" s="213"/>
      <c r="L3" s="213"/>
      <c r="M3" s="213"/>
      <c r="N3" s="213"/>
      <c r="O3" s="213"/>
      <c r="P3" s="213"/>
      <c r="Q3" s="213"/>
      <c r="R3" s="213"/>
      <c r="S3" s="213"/>
      <c r="T3" s="213"/>
      <c r="U3" s="213"/>
      <c r="V3" s="213"/>
      <c r="W3" s="213"/>
      <c r="X3" s="2"/>
    </row>
    <row r="4" spans="1:259" s="3" customFormat="1" ht="22.5" customHeight="1" x14ac:dyDescent="0.25">
      <c r="A4" s="213" t="s">
        <v>67</v>
      </c>
      <c r="B4" s="213"/>
      <c r="C4" s="213"/>
      <c r="D4" s="213"/>
      <c r="E4" s="213"/>
      <c r="F4" s="213"/>
      <c r="G4" s="213"/>
      <c r="H4" s="213"/>
      <c r="I4" s="213"/>
      <c r="J4" s="213"/>
      <c r="K4" s="213"/>
      <c r="L4" s="213"/>
      <c r="M4" s="213"/>
      <c r="N4" s="213"/>
      <c r="O4" s="213"/>
      <c r="P4" s="213"/>
      <c r="Q4" s="213"/>
      <c r="R4" s="213"/>
      <c r="S4" s="213"/>
      <c r="T4" s="213"/>
      <c r="U4" s="213"/>
      <c r="V4" s="213"/>
      <c r="W4" s="213"/>
      <c r="X4" s="2"/>
    </row>
    <row r="5" spans="1:259" s="3" customFormat="1" ht="26.25" customHeight="1" thickBot="1" x14ac:dyDescent="0.3">
      <c r="A5" s="214" t="s">
        <v>68</v>
      </c>
      <c r="B5" s="214"/>
      <c r="C5" s="214"/>
      <c r="D5" s="214"/>
      <c r="E5" s="214"/>
      <c r="F5" s="214"/>
      <c r="G5" s="214"/>
      <c r="H5" s="214"/>
      <c r="I5" s="214"/>
      <c r="J5" s="214"/>
      <c r="K5" s="214"/>
      <c r="L5" s="214"/>
      <c r="M5" s="214"/>
      <c r="N5" s="214"/>
      <c r="O5" s="214"/>
      <c r="P5" s="214"/>
      <c r="Q5" s="214"/>
      <c r="R5" s="214"/>
      <c r="S5" s="214"/>
      <c r="T5" s="214"/>
      <c r="U5" s="214"/>
      <c r="V5" s="214"/>
      <c r="W5" s="214"/>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x14ac:dyDescent="0.3">
      <c r="A6" s="215" t="s">
        <v>69</v>
      </c>
      <c r="B6" s="216"/>
      <c r="C6" s="215" t="s">
        <v>70</v>
      </c>
      <c r="D6" s="217"/>
      <c r="E6" s="217"/>
      <c r="F6" s="216"/>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x14ac:dyDescent="0.3">
      <c r="A7" s="241" t="s">
        <v>71</v>
      </c>
      <c r="B7" s="242"/>
      <c r="C7" s="242"/>
      <c r="D7" s="242"/>
      <c r="E7" s="242"/>
      <c r="F7" s="243"/>
      <c r="G7" s="231" t="s">
        <v>72</v>
      </c>
      <c r="H7" s="231" t="s">
        <v>73</v>
      </c>
      <c r="I7" s="231" t="s">
        <v>74</v>
      </c>
      <c r="J7" s="231" t="s">
        <v>75</v>
      </c>
      <c r="K7" s="231" t="s">
        <v>76</v>
      </c>
      <c r="L7" s="231" t="s">
        <v>77</v>
      </c>
      <c r="M7" s="206"/>
      <c r="N7" s="206"/>
      <c r="O7" s="231" t="s">
        <v>78</v>
      </c>
      <c r="P7" s="239" t="s">
        <v>79</v>
      </c>
      <c r="Q7" s="231" t="s">
        <v>80</v>
      </c>
      <c r="R7" s="231" t="s">
        <v>81</v>
      </c>
      <c r="S7" s="231" t="s">
        <v>82</v>
      </c>
      <c r="T7" s="229" t="s">
        <v>83</v>
      </c>
      <c r="U7" s="231" t="s">
        <v>84</v>
      </c>
      <c r="V7" s="8" t="s">
        <v>85</v>
      </c>
      <c r="W7" s="231" t="s">
        <v>86</v>
      </c>
      <c r="X7" s="9"/>
      <c r="Y7" s="10"/>
      <c r="Z7" s="10"/>
    </row>
    <row r="8" spans="1:259" s="11" customFormat="1" ht="39" customHeight="1" thickTop="1" thickBot="1" x14ac:dyDescent="0.3">
      <c r="A8" s="233"/>
      <c r="B8" s="234"/>
      <c r="C8" s="234"/>
      <c r="D8" s="234"/>
      <c r="E8" s="234"/>
      <c r="F8" s="235"/>
      <c r="G8" s="232"/>
      <c r="H8" s="232"/>
      <c r="I8" s="232"/>
      <c r="J8" s="232"/>
      <c r="K8" s="232"/>
      <c r="L8" s="232"/>
      <c r="M8" s="207" t="s">
        <v>87</v>
      </c>
      <c r="N8" s="207" t="s">
        <v>88</v>
      </c>
      <c r="O8" s="232"/>
      <c r="P8" s="240"/>
      <c r="Q8" s="232"/>
      <c r="R8" s="232"/>
      <c r="S8" s="232"/>
      <c r="T8" s="230"/>
      <c r="U8" s="232"/>
      <c r="V8" s="12" t="s">
        <v>89</v>
      </c>
      <c r="W8" s="232"/>
      <c r="X8" s="9"/>
      <c r="Y8" s="10"/>
      <c r="Z8" s="10"/>
    </row>
    <row r="9" spans="1:259" ht="13.5" customHeight="1" thickBot="1" x14ac:dyDescent="0.3">
      <c r="A9" s="13"/>
      <c r="B9" s="14">
        <v>1</v>
      </c>
      <c r="C9" s="236" t="s">
        <v>90</v>
      </c>
      <c r="D9" s="237"/>
      <c r="E9" s="237"/>
      <c r="F9" s="238"/>
      <c r="G9" s="15"/>
      <c r="H9" s="15"/>
      <c r="I9" s="15"/>
      <c r="J9" s="15"/>
      <c r="K9" s="15"/>
      <c r="L9" s="15"/>
      <c r="M9" s="15"/>
      <c r="N9" s="15"/>
      <c r="O9" s="15"/>
      <c r="P9" s="16"/>
      <c r="Q9" s="15"/>
      <c r="R9" s="15"/>
      <c r="S9" s="15"/>
      <c r="T9" s="15"/>
      <c r="U9" s="15"/>
      <c r="V9" s="15"/>
      <c r="W9" s="15"/>
    </row>
    <row r="10" spans="1:259" ht="13.5" customHeight="1" thickTop="1" x14ac:dyDescent="0.25">
      <c r="A10" s="13"/>
      <c r="B10" s="17"/>
      <c r="C10" s="18"/>
      <c r="D10" s="18"/>
      <c r="E10" s="18"/>
      <c r="F10" s="18"/>
      <c r="G10" s="19"/>
      <c r="H10" s="19"/>
      <c r="I10" s="19"/>
      <c r="J10" s="19"/>
      <c r="K10" s="19"/>
      <c r="L10" s="19"/>
      <c r="M10" s="19"/>
      <c r="N10" s="19"/>
      <c r="O10" s="19"/>
      <c r="P10" s="20"/>
      <c r="Q10" s="19"/>
      <c r="R10" s="19"/>
      <c r="S10" s="19"/>
      <c r="T10" s="19"/>
      <c r="U10" s="19"/>
      <c r="V10" s="21"/>
      <c r="W10" s="19"/>
      <c r="X10" s="22" t="b">
        <f>NOT(OR(ISBLANK(V8),EXACT(UPPER(V8),"PLEASE SPECIFY")))</f>
        <v>0</v>
      </c>
    </row>
    <row r="11" spans="1:259" ht="13.5" customHeight="1" x14ac:dyDescent="0.25">
      <c r="A11" s="23" t="s">
        <v>91</v>
      </c>
      <c r="B11" s="24"/>
      <c r="C11" s="17"/>
      <c r="D11" s="126"/>
      <c r="E11" s="126"/>
      <c r="F11" s="126"/>
      <c r="G11" s="25"/>
      <c r="H11" s="25"/>
      <c r="I11" s="25"/>
      <c r="J11" s="25"/>
      <c r="K11" s="25"/>
      <c r="L11" s="25"/>
      <c r="M11" s="25"/>
      <c r="N11" s="25"/>
      <c r="O11" s="25"/>
      <c r="P11" s="26"/>
      <c r="Q11" s="25"/>
      <c r="R11" s="25"/>
      <c r="S11" s="25"/>
      <c r="T11" s="25"/>
      <c r="U11" s="25"/>
      <c r="V11" s="25"/>
      <c r="W11" s="25"/>
    </row>
    <row r="12" spans="1:259" ht="13.5" customHeight="1" x14ac:dyDescent="0.25">
      <c r="A12" s="27"/>
      <c r="B12" s="28">
        <v>2</v>
      </c>
      <c r="C12" s="29" t="s">
        <v>92</v>
      </c>
      <c r="D12" s="30" t="s">
        <v>93</v>
      </c>
      <c r="E12" s="31"/>
      <c r="F12" s="205" t="s">
        <v>94</v>
      </c>
      <c r="G12" s="210">
        <v>0</v>
      </c>
      <c r="H12" s="210"/>
      <c r="I12" s="210">
        <v>0</v>
      </c>
      <c r="J12" s="210">
        <v>0</v>
      </c>
      <c r="K12" s="210"/>
      <c r="L12" s="210"/>
      <c r="M12" s="210"/>
      <c r="N12" s="210"/>
      <c r="O12" s="210"/>
      <c r="P12" s="32"/>
      <c r="Q12" s="210"/>
      <c r="R12" s="210"/>
      <c r="S12" s="210"/>
      <c r="T12" s="210"/>
      <c r="U12" s="210"/>
      <c r="V12" s="210"/>
      <c r="W12" s="210"/>
    </row>
    <row r="13" spans="1:259" ht="13.5" customHeight="1" x14ac:dyDescent="0.25">
      <c r="A13" s="27"/>
      <c r="B13" s="33">
        <v>3</v>
      </c>
      <c r="C13" s="218" t="s">
        <v>95</v>
      </c>
      <c r="D13" s="219"/>
      <c r="E13" s="219"/>
      <c r="F13" s="220"/>
      <c r="G13" s="34">
        <v>0</v>
      </c>
      <c r="H13" s="34"/>
      <c r="I13" s="34">
        <v>0</v>
      </c>
      <c r="J13" s="34">
        <v>0</v>
      </c>
      <c r="K13" s="34"/>
      <c r="L13" s="34"/>
      <c r="M13" s="34"/>
      <c r="N13" s="34"/>
      <c r="O13" s="34"/>
      <c r="P13" s="35"/>
      <c r="Q13" s="34"/>
      <c r="R13" s="34"/>
      <c r="S13" s="34"/>
      <c r="T13" s="34"/>
      <c r="U13" s="34"/>
      <c r="V13" s="34"/>
      <c r="W13" s="34"/>
    </row>
    <row r="14" spans="1:259" ht="13.5" customHeight="1" x14ac:dyDescent="0.25">
      <c r="A14" s="27"/>
      <c r="B14" s="33">
        <v>4</v>
      </c>
      <c r="C14" s="203" t="s">
        <v>96</v>
      </c>
      <c r="D14" s="36" t="s">
        <v>97</v>
      </c>
      <c r="E14" s="31"/>
      <c r="F14" s="204" t="s">
        <v>98</v>
      </c>
      <c r="G14" s="34">
        <v>0</v>
      </c>
      <c r="H14" s="34"/>
      <c r="I14" s="34">
        <v>0</v>
      </c>
      <c r="J14" s="34">
        <v>0</v>
      </c>
      <c r="K14" s="34"/>
      <c r="L14" s="34"/>
      <c r="M14" s="34"/>
      <c r="N14" s="34"/>
      <c r="O14" s="34"/>
      <c r="P14" s="35"/>
      <c r="Q14" s="34"/>
      <c r="R14" s="34"/>
      <c r="S14" s="34"/>
      <c r="T14" s="34"/>
      <c r="U14" s="34"/>
      <c r="V14" s="34"/>
      <c r="W14" s="34"/>
    </row>
    <row r="15" spans="1:259" ht="13.5" customHeight="1" x14ac:dyDescent="0.25">
      <c r="A15" s="27"/>
      <c r="B15" s="33">
        <v>5</v>
      </c>
      <c r="C15" s="218" t="s">
        <v>99</v>
      </c>
      <c r="D15" s="219"/>
      <c r="E15" s="219"/>
      <c r="F15" s="220"/>
      <c r="G15" s="34">
        <v>0</v>
      </c>
      <c r="H15" s="34"/>
      <c r="I15" s="34">
        <v>0</v>
      </c>
      <c r="J15" s="34">
        <v>0</v>
      </c>
      <c r="K15" s="34"/>
      <c r="L15" s="34"/>
      <c r="M15" s="34"/>
      <c r="N15" s="34"/>
      <c r="O15" s="34"/>
      <c r="P15" s="35"/>
      <c r="Q15" s="34"/>
      <c r="R15" s="34"/>
      <c r="S15" s="34"/>
      <c r="T15" s="34"/>
      <c r="U15" s="34"/>
      <c r="V15" s="34"/>
      <c r="W15" s="34"/>
    </row>
    <row r="16" spans="1:259" ht="13.5" customHeight="1" x14ac:dyDescent="0.25">
      <c r="A16" s="27"/>
      <c r="B16" s="33">
        <v>6</v>
      </c>
      <c r="C16" s="218" t="s">
        <v>100</v>
      </c>
      <c r="D16" s="219"/>
      <c r="E16" s="219"/>
      <c r="F16" s="220"/>
      <c r="G16" s="37" t="str">
        <f>G70</f>
        <v>NR</v>
      </c>
      <c r="H16" s="37" t="str">
        <f t="shared" ref="H16:W16" si="0">H70</f>
        <v>NR</v>
      </c>
      <c r="I16" s="37" t="str">
        <f t="shared" si="0"/>
        <v>NR</v>
      </c>
      <c r="J16" s="37" t="str">
        <f t="shared" si="0"/>
        <v>NR</v>
      </c>
      <c r="K16" s="37" t="str">
        <f t="shared" si="0"/>
        <v>NR</v>
      </c>
      <c r="L16" s="37" t="str">
        <f t="shared" si="0"/>
        <v>NR</v>
      </c>
      <c r="M16" s="37" t="str">
        <f t="shared" si="0"/>
        <v>NR</v>
      </c>
      <c r="N16" s="37" t="str">
        <f t="shared" si="0"/>
        <v>NR</v>
      </c>
      <c r="O16" s="37" t="str">
        <f t="shared" si="0"/>
        <v>NR</v>
      </c>
      <c r="P16" s="37" t="str">
        <f t="shared" si="0"/>
        <v>NR</v>
      </c>
      <c r="Q16" s="37" t="str">
        <f t="shared" si="0"/>
        <v>NR</v>
      </c>
      <c r="R16" s="37" t="str">
        <f>R70</f>
        <v>NR</v>
      </c>
      <c r="S16" s="37" t="str">
        <f t="shared" ref="S16" si="1">S70</f>
        <v>NR</v>
      </c>
      <c r="T16" s="37" t="str">
        <f t="shared" si="0"/>
        <v>NR</v>
      </c>
      <c r="U16" s="37" t="str">
        <f t="shared" si="0"/>
        <v>NR</v>
      </c>
      <c r="V16" s="37" t="str">
        <f t="shared" si="0"/>
        <v>NR</v>
      </c>
      <c r="W16" s="37" t="str">
        <f t="shared" si="0"/>
        <v>NR</v>
      </c>
    </row>
    <row r="17" spans="1:23" ht="13.5" customHeight="1" thickBot="1" x14ac:dyDescent="0.3">
      <c r="A17" s="27"/>
      <c r="B17" s="33">
        <v>7</v>
      </c>
      <c r="C17" s="221" t="s">
        <v>101</v>
      </c>
      <c r="D17" s="222"/>
      <c r="E17" s="222"/>
      <c r="F17" s="223"/>
      <c r="G17" s="37" t="str">
        <f>G77</f>
        <v>NR</v>
      </c>
      <c r="H17" s="37" t="str">
        <f t="shared" ref="H17:W17" si="2">H77</f>
        <v>NR</v>
      </c>
      <c r="I17" s="37" t="str">
        <f t="shared" si="2"/>
        <v>NR</v>
      </c>
      <c r="J17" s="37" t="str">
        <f t="shared" si="2"/>
        <v>NR</v>
      </c>
      <c r="K17" s="37" t="str">
        <f t="shared" si="2"/>
        <v>NR</v>
      </c>
      <c r="L17" s="37" t="str">
        <f t="shared" si="2"/>
        <v>NR</v>
      </c>
      <c r="M17" s="37" t="str">
        <f t="shared" si="2"/>
        <v>NR</v>
      </c>
      <c r="N17" s="37" t="str">
        <f t="shared" si="2"/>
        <v>NR</v>
      </c>
      <c r="O17" s="37" t="str">
        <f t="shared" si="2"/>
        <v>NR</v>
      </c>
      <c r="P17" s="37" t="str">
        <f t="shared" si="2"/>
        <v>NR</v>
      </c>
      <c r="Q17" s="37" t="str">
        <f t="shared" si="2"/>
        <v>NR</v>
      </c>
      <c r="R17" s="37" t="str">
        <f>R77</f>
        <v>NR</v>
      </c>
      <c r="S17" s="37" t="str">
        <f t="shared" ref="S17" si="3">S77</f>
        <v>NR</v>
      </c>
      <c r="T17" s="37" t="str">
        <f t="shared" si="2"/>
        <v>NR</v>
      </c>
      <c r="U17" s="37" t="str">
        <f t="shared" si="2"/>
        <v>NR</v>
      </c>
      <c r="V17" s="37" t="str">
        <f t="shared" si="2"/>
        <v>NR</v>
      </c>
      <c r="W17" s="37" t="str">
        <f t="shared" si="2"/>
        <v>NR</v>
      </c>
    </row>
    <row r="18" spans="1:23" ht="13.5" customHeight="1" thickTop="1" thickBot="1" x14ac:dyDescent="0.3">
      <c r="A18" s="27"/>
      <c r="B18" s="38">
        <v>8</v>
      </c>
      <c r="C18" s="224" t="s">
        <v>102</v>
      </c>
      <c r="D18" s="225"/>
      <c r="E18" s="225"/>
      <c r="F18" s="226"/>
      <c r="G18" s="39">
        <f>IF(COUNT(G12:G17)&gt;0,SUM(G12:G17),"NR")</f>
        <v>0</v>
      </c>
      <c r="H18" s="39" t="str">
        <f t="shared" ref="H18:W18" si="4">IF(COUNT(H12:H17)&gt;0,SUM(H12:H17),"NR")</f>
        <v>NR</v>
      </c>
      <c r="I18" s="40">
        <f t="shared" si="4"/>
        <v>0</v>
      </c>
      <c r="J18" s="40">
        <f t="shared" si="4"/>
        <v>0</v>
      </c>
      <c r="K18" s="40" t="str">
        <f t="shared" si="4"/>
        <v>NR</v>
      </c>
      <c r="L18" s="40" t="str">
        <f t="shared" si="4"/>
        <v>NR</v>
      </c>
      <c r="M18" s="40" t="str">
        <f t="shared" si="4"/>
        <v>NR</v>
      </c>
      <c r="N18" s="40" t="str">
        <f t="shared" si="4"/>
        <v>NR</v>
      </c>
      <c r="O18" s="40" t="str">
        <f t="shared" si="4"/>
        <v>NR</v>
      </c>
      <c r="P18" s="40" t="str">
        <f t="shared" si="4"/>
        <v>NR</v>
      </c>
      <c r="Q18" s="40" t="str">
        <f t="shared" si="4"/>
        <v>NR</v>
      </c>
      <c r="R18" s="40" t="str">
        <f>IF(COUNT(R12:R17)&gt;0,SUM(R12:R17),"NR")</f>
        <v>NR</v>
      </c>
      <c r="S18" s="40" t="str">
        <f t="shared" ref="S18" si="5">IF(COUNT(S12:S17)&gt;0,SUM(S12:S17),"NR")</f>
        <v>NR</v>
      </c>
      <c r="T18" s="40" t="str">
        <f t="shared" si="4"/>
        <v>NR</v>
      </c>
      <c r="U18" s="40" t="str">
        <f t="shared" si="4"/>
        <v>NR</v>
      </c>
      <c r="V18" s="40" t="str">
        <f t="shared" si="4"/>
        <v>NR</v>
      </c>
      <c r="W18" s="40" t="str">
        <f t="shared" si="4"/>
        <v>NR</v>
      </c>
    </row>
    <row r="19" spans="1:23" ht="13.5" customHeight="1" thickTop="1" thickBot="1" x14ac:dyDescent="0.3">
      <c r="A19" s="27"/>
      <c r="B19" s="41"/>
      <c r="C19" s="42"/>
      <c r="D19" s="43"/>
      <c r="E19" s="43"/>
      <c r="F19" s="43"/>
      <c r="G19" s="19"/>
      <c r="H19" s="19"/>
      <c r="I19" s="44"/>
      <c r="J19" s="44"/>
      <c r="K19" s="44"/>
      <c r="L19" s="44"/>
      <c r="M19" s="44"/>
      <c r="N19" s="44"/>
      <c r="O19" s="44"/>
      <c r="P19" s="45"/>
      <c r="Q19" s="44"/>
      <c r="R19" s="44"/>
      <c r="S19" s="44"/>
      <c r="T19" s="44"/>
      <c r="U19" s="44"/>
      <c r="V19" s="44"/>
      <c r="W19" s="44"/>
    </row>
    <row r="20" spans="1:23" ht="13.5" customHeight="1" thickTop="1" thickBot="1" x14ac:dyDescent="0.3">
      <c r="A20" s="27"/>
      <c r="B20" s="46"/>
      <c r="C20" s="42"/>
      <c r="D20" s="43"/>
      <c r="E20" s="43"/>
      <c r="F20" s="43"/>
      <c r="G20" s="19"/>
      <c r="H20" s="19"/>
      <c r="I20" s="19"/>
      <c r="J20" s="19"/>
      <c r="K20" s="19"/>
      <c r="L20" s="19"/>
      <c r="M20" s="19"/>
      <c r="N20" s="19"/>
      <c r="O20" s="19"/>
      <c r="P20" s="20"/>
      <c r="Q20" s="19"/>
      <c r="R20" s="19"/>
      <c r="S20" s="19"/>
      <c r="T20" s="19"/>
      <c r="U20" s="19"/>
      <c r="V20" s="19"/>
      <c r="W20" s="19"/>
    </row>
    <row r="21" spans="1:23" ht="13.5" customHeight="1" thickTop="1" x14ac:dyDescent="0.25">
      <c r="A21" s="47" t="s">
        <v>103</v>
      </c>
      <c r="B21" s="48"/>
      <c r="C21" s="49"/>
      <c r="D21" s="43"/>
      <c r="E21" s="43"/>
      <c r="F21" s="43"/>
      <c r="G21" s="25"/>
      <c r="H21" s="25"/>
      <c r="I21" s="25"/>
      <c r="J21" s="25"/>
      <c r="K21" s="25"/>
      <c r="L21" s="25"/>
      <c r="M21" s="25"/>
      <c r="N21" s="25"/>
      <c r="O21" s="25"/>
      <c r="P21" s="26"/>
      <c r="Q21" s="25"/>
      <c r="R21" s="25"/>
      <c r="S21" s="25"/>
      <c r="T21" s="25"/>
      <c r="U21" s="25"/>
      <c r="V21" s="25"/>
      <c r="W21" s="25"/>
    </row>
    <row r="22" spans="1:23" ht="13.5" customHeight="1" x14ac:dyDescent="0.25">
      <c r="A22" s="13"/>
      <c r="B22" s="205">
        <v>9</v>
      </c>
      <c r="C22" s="227" t="s">
        <v>104</v>
      </c>
      <c r="D22" s="227"/>
      <c r="E22" s="227"/>
      <c r="F22" s="228"/>
      <c r="G22" s="210">
        <v>0</v>
      </c>
      <c r="H22" s="210"/>
      <c r="I22" s="210">
        <v>0</v>
      </c>
      <c r="J22" s="210">
        <v>0</v>
      </c>
      <c r="K22" s="210"/>
      <c r="L22" s="210"/>
      <c r="M22" s="210"/>
      <c r="N22" s="210"/>
      <c r="O22" s="210"/>
      <c r="P22" s="32"/>
      <c r="Q22" s="210"/>
      <c r="R22" s="210"/>
      <c r="S22" s="210"/>
      <c r="T22" s="210"/>
      <c r="U22" s="210"/>
      <c r="V22" s="210"/>
      <c r="W22" s="210"/>
    </row>
    <row r="23" spans="1:23" ht="13.5" customHeight="1" x14ac:dyDescent="0.25">
      <c r="A23" s="50"/>
      <c r="B23" s="51">
        <v>10</v>
      </c>
      <c r="C23" s="218" t="s">
        <v>105</v>
      </c>
      <c r="D23" s="219"/>
      <c r="E23" s="219"/>
      <c r="F23" s="220"/>
      <c r="G23" s="210">
        <v>0</v>
      </c>
      <c r="H23" s="210"/>
      <c r="I23" s="210">
        <v>0</v>
      </c>
      <c r="J23" s="210">
        <v>0</v>
      </c>
      <c r="K23" s="210"/>
      <c r="L23" s="210"/>
      <c r="M23" s="210"/>
      <c r="N23" s="210"/>
      <c r="O23" s="210"/>
      <c r="P23" s="32"/>
      <c r="Q23" s="210"/>
      <c r="R23" s="210"/>
      <c r="S23" s="210"/>
      <c r="T23" s="210"/>
      <c r="U23" s="210"/>
      <c r="V23" s="210"/>
      <c r="W23" s="210"/>
    </row>
    <row r="24" spans="1:23" ht="13.5" customHeight="1" x14ac:dyDescent="0.25">
      <c r="A24" s="27"/>
      <c r="B24" s="33">
        <v>11</v>
      </c>
      <c r="C24" s="218" t="s">
        <v>106</v>
      </c>
      <c r="D24" s="219"/>
      <c r="E24" s="219"/>
      <c r="F24" s="220"/>
      <c r="G24" s="34">
        <v>0</v>
      </c>
      <c r="H24" s="34"/>
      <c r="I24" s="34">
        <v>0</v>
      </c>
      <c r="J24" s="34">
        <v>0</v>
      </c>
      <c r="K24" s="34"/>
      <c r="L24" s="34"/>
      <c r="M24" s="34"/>
      <c r="N24" s="34"/>
      <c r="O24" s="34"/>
      <c r="P24" s="35"/>
      <c r="Q24" s="34"/>
      <c r="R24" s="34"/>
      <c r="S24" s="34"/>
      <c r="T24" s="34"/>
      <c r="U24" s="34"/>
      <c r="V24" s="34"/>
      <c r="W24" s="34"/>
    </row>
    <row r="25" spans="1:23" ht="13.5" customHeight="1" x14ac:dyDescent="0.25">
      <c r="A25" s="27"/>
      <c r="B25" s="33">
        <v>12</v>
      </c>
      <c r="C25" s="218" t="s">
        <v>107</v>
      </c>
      <c r="D25" s="219"/>
      <c r="E25" s="219"/>
      <c r="F25" s="220"/>
      <c r="G25" s="34">
        <v>0</v>
      </c>
      <c r="H25" s="34"/>
      <c r="I25" s="34">
        <v>0</v>
      </c>
      <c r="J25" s="34">
        <v>0</v>
      </c>
      <c r="K25" s="34"/>
      <c r="L25" s="34"/>
      <c r="M25" s="34"/>
      <c r="N25" s="34"/>
      <c r="O25" s="34"/>
      <c r="P25" s="35"/>
      <c r="Q25" s="34"/>
      <c r="R25" s="34"/>
      <c r="S25" s="34"/>
      <c r="T25" s="34"/>
      <c r="U25" s="34"/>
      <c r="V25" s="34"/>
      <c r="W25" s="34"/>
    </row>
    <row r="26" spans="1:23" ht="13.5" customHeight="1" x14ac:dyDescent="0.25">
      <c r="A26" s="27"/>
      <c r="B26" s="33">
        <v>13</v>
      </c>
      <c r="C26" s="218" t="s">
        <v>108</v>
      </c>
      <c r="D26" s="219"/>
      <c r="E26" s="219"/>
      <c r="F26" s="220"/>
      <c r="G26" s="34">
        <v>0</v>
      </c>
      <c r="H26" s="34"/>
      <c r="I26" s="34">
        <v>0</v>
      </c>
      <c r="J26" s="34">
        <v>0</v>
      </c>
      <c r="K26" s="34"/>
      <c r="L26" s="34"/>
      <c r="M26" s="34"/>
      <c r="N26" s="34"/>
      <c r="O26" s="34"/>
      <c r="P26" s="35"/>
      <c r="Q26" s="34"/>
      <c r="R26" s="34"/>
      <c r="S26" s="34"/>
      <c r="T26" s="34"/>
      <c r="U26" s="34"/>
      <c r="V26" s="34"/>
      <c r="W26" s="34"/>
    </row>
    <row r="27" spans="1:23" ht="13.5" customHeight="1" x14ac:dyDescent="0.25">
      <c r="A27" s="27"/>
      <c r="B27" s="33">
        <v>14</v>
      </c>
      <c r="C27" s="246" t="s">
        <v>109</v>
      </c>
      <c r="D27" s="219"/>
      <c r="E27" s="219"/>
      <c r="F27" s="220"/>
      <c r="G27" s="37" t="str">
        <f>G90</f>
        <v>NR</v>
      </c>
      <c r="H27" s="37" t="str">
        <f t="shared" ref="H27:W27" si="6">H90</f>
        <v>NR</v>
      </c>
      <c r="I27" s="37" t="str">
        <f t="shared" si="6"/>
        <v>NR</v>
      </c>
      <c r="J27" s="37" t="str">
        <f t="shared" si="6"/>
        <v>NR</v>
      </c>
      <c r="K27" s="37" t="str">
        <f t="shared" si="6"/>
        <v>NR</v>
      </c>
      <c r="L27" s="37" t="str">
        <f t="shared" si="6"/>
        <v>NR</v>
      </c>
      <c r="M27" s="37" t="str">
        <f t="shared" si="6"/>
        <v>NR</v>
      </c>
      <c r="N27" s="37" t="str">
        <f t="shared" si="6"/>
        <v>NR</v>
      </c>
      <c r="O27" s="37" t="str">
        <f t="shared" si="6"/>
        <v>NR</v>
      </c>
      <c r="P27" s="37" t="str">
        <f t="shared" si="6"/>
        <v>NR</v>
      </c>
      <c r="Q27" s="37" t="str">
        <f t="shared" si="6"/>
        <v>NR</v>
      </c>
      <c r="R27" s="37" t="str">
        <f>R90</f>
        <v>NR</v>
      </c>
      <c r="S27" s="37" t="str">
        <f t="shared" si="6"/>
        <v>NR</v>
      </c>
      <c r="T27" s="37" t="str">
        <f t="shared" si="6"/>
        <v>NR</v>
      </c>
      <c r="U27" s="37" t="str">
        <f t="shared" si="6"/>
        <v>NR</v>
      </c>
      <c r="V27" s="37" t="str">
        <f t="shared" si="6"/>
        <v>NR</v>
      </c>
      <c r="W27" s="37" t="str">
        <f t="shared" si="6"/>
        <v>NR</v>
      </c>
    </row>
    <row r="28" spans="1:23" ht="13.5" customHeight="1" thickBot="1" x14ac:dyDescent="0.3">
      <c r="A28" s="27"/>
      <c r="B28" s="52">
        <v>15</v>
      </c>
      <c r="C28" s="221" t="s">
        <v>110</v>
      </c>
      <c r="D28" s="222"/>
      <c r="E28" s="222"/>
      <c r="F28" s="223"/>
      <c r="G28" s="209">
        <v>0</v>
      </c>
      <c r="H28" s="209"/>
      <c r="I28" s="209">
        <v>0</v>
      </c>
      <c r="J28" s="209">
        <v>0</v>
      </c>
      <c r="K28" s="209"/>
      <c r="L28" s="209"/>
      <c r="M28" s="209"/>
      <c r="N28" s="209"/>
      <c r="O28" s="209"/>
      <c r="P28" s="53"/>
      <c r="Q28" s="209"/>
      <c r="R28" s="209"/>
      <c r="S28" s="209"/>
      <c r="T28" s="209"/>
      <c r="U28" s="209"/>
      <c r="V28" s="209"/>
      <c r="W28" s="209"/>
    </row>
    <row r="29" spans="1:23" ht="13.5" customHeight="1" thickTop="1" thickBot="1" x14ac:dyDescent="0.3">
      <c r="A29" s="27"/>
      <c r="B29" s="38">
        <v>16</v>
      </c>
      <c r="C29" s="224" t="s">
        <v>111</v>
      </c>
      <c r="D29" s="225"/>
      <c r="E29" s="225"/>
      <c r="F29" s="226"/>
      <c r="G29" s="39">
        <f>IF(COUNT(G22:G28)&gt;0,SUM(G22:G28),"NR")</f>
        <v>0</v>
      </c>
      <c r="H29" s="39" t="str">
        <f t="shared" ref="H29:W29" si="7">IF(COUNT(H22:H28)&gt;0,SUM(H22:H28),"NR")</f>
        <v>NR</v>
      </c>
      <c r="I29" s="39">
        <f t="shared" si="7"/>
        <v>0</v>
      </c>
      <c r="J29" s="39">
        <f t="shared" si="7"/>
        <v>0</v>
      </c>
      <c r="K29" s="39" t="str">
        <f t="shared" si="7"/>
        <v>NR</v>
      </c>
      <c r="L29" s="39" t="str">
        <f t="shared" si="7"/>
        <v>NR</v>
      </c>
      <c r="M29" s="39" t="str">
        <f t="shared" si="7"/>
        <v>NR</v>
      </c>
      <c r="N29" s="39" t="str">
        <f t="shared" si="7"/>
        <v>NR</v>
      </c>
      <c r="O29" s="39" t="str">
        <f t="shared" si="7"/>
        <v>NR</v>
      </c>
      <c r="P29" s="39" t="str">
        <f t="shared" si="7"/>
        <v>NR</v>
      </c>
      <c r="Q29" s="39" t="str">
        <f t="shared" si="7"/>
        <v>NR</v>
      </c>
      <c r="R29" s="39" t="str">
        <f>IF(COUNT(R22:R28)&gt;0,SUM(R22:R28),"NR")</f>
        <v>NR</v>
      </c>
      <c r="S29" s="39" t="str">
        <f t="shared" si="7"/>
        <v>NR</v>
      </c>
      <c r="T29" s="39" t="str">
        <f t="shared" si="7"/>
        <v>NR</v>
      </c>
      <c r="U29" s="39" t="str">
        <f t="shared" si="7"/>
        <v>NR</v>
      </c>
      <c r="V29" s="39" t="str">
        <f t="shared" si="7"/>
        <v>NR</v>
      </c>
      <c r="W29" s="39" t="str">
        <f t="shared" si="7"/>
        <v>NR</v>
      </c>
    </row>
    <row r="30" spans="1:23" ht="13.5" customHeight="1" thickTop="1" x14ac:dyDescent="0.25">
      <c r="A30" s="27"/>
      <c r="B30" s="54"/>
      <c r="C30" s="55"/>
      <c r="D30" s="43"/>
      <c r="E30" s="43"/>
      <c r="F30" s="43"/>
      <c r="G30" s="19"/>
      <c r="H30" s="19"/>
      <c r="I30" s="19"/>
      <c r="J30" s="19"/>
      <c r="K30" s="19"/>
      <c r="L30" s="19"/>
      <c r="M30" s="19"/>
      <c r="N30" s="19"/>
      <c r="O30" s="19"/>
      <c r="P30" s="20"/>
      <c r="Q30" s="19"/>
      <c r="R30" s="19"/>
      <c r="S30" s="19"/>
      <c r="T30" s="19"/>
      <c r="U30" s="19"/>
      <c r="V30" s="19"/>
      <c r="W30" s="19"/>
    </row>
    <row r="31" spans="1:23" ht="13.5" customHeight="1" x14ac:dyDescent="0.25">
      <c r="A31" s="27"/>
      <c r="B31" s="56"/>
      <c r="C31" s="57"/>
      <c r="D31" s="43"/>
      <c r="E31" s="43"/>
      <c r="F31" s="43"/>
      <c r="G31" s="19"/>
      <c r="H31" s="19"/>
      <c r="I31" s="19"/>
      <c r="J31" s="19"/>
      <c r="K31" s="19"/>
      <c r="L31" s="19"/>
      <c r="M31" s="19"/>
      <c r="N31" s="19"/>
      <c r="O31" s="19"/>
      <c r="P31" s="20"/>
      <c r="Q31" s="19"/>
      <c r="R31" s="19"/>
      <c r="S31" s="19"/>
      <c r="T31" s="19"/>
      <c r="U31" s="19"/>
      <c r="V31" s="19"/>
      <c r="W31" s="19"/>
    </row>
    <row r="32" spans="1:23" ht="13.5" customHeight="1" x14ac:dyDescent="0.25">
      <c r="A32" s="58" t="s">
        <v>112</v>
      </c>
      <c r="B32" s="48"/>
      <c r="C32" s="49"/>
      <c r="D32" s="43"/>
      <c r="E32" s="43"/>
      <c r="F32" s="43"/>
      <c r="G32" s="19"/>
      <c r="H32" s="19"/>
      <c r="I32" s="19"/>
      <c r="J32" s="19"/>
      <c r="K32" s="19"/>
      <c r="L32" s="19"/>
      <c r="M32" s="19"/>
      <c r="N32" s="19"/>
      <c r="O32" s="19"/>
      <c r="P32" s="20"/>
      <c r="Q32" s="19"/>
      <c r="R32" s="19"/>
      <c r="S32" s="19"/>
      <c r="T32" s="19"/>
      <c r="U32" s="19"/>
      <c r="V32" s="19"/>
      <c r="W32" s="19"/>
    </row>
    <row r="33" spans="1:24" ht="13.5" customHeight="1" x14ac:dyDescent="0.25">
      <c r="A33" s="59"/>
      <c r="B33" s="205">
        <v>17</v>
      </c>
      <c r="C33" s="227" t="s">
        <v>113</v>
      </c>
      <c r="D33" s="227"/>
      <c r="E33" s="227"/>
      <c r="F33" s="228"/>
      <c r="G33" s="34">
        <v>0</v>
      </c>
      <c r="H33" s="34"/>
      <c r="I33" s="34">
        <v>0</v>
      </c>
      <c r="J33" s="34">
        <v>0</v>
      </c>
      <c r="K33" s="34"/>
      <c r="L33" s="34"/>
      <c r="M33" s="34"/>
      <c r="N33" s="34"/>
      <c r="O33" s="34"/>
      <c r="P33" s="35"/>
      <c r="Q33" s="34"/>
      <c r="R33" s="34"/>
      <c r="S33" s="34"/>
      <c r="T33" s="34"/>
      <c r="U33" s="34"/>
      <c r="V33" s="34"/>
      <c r="W33" s="34"/>
    </row>
    <row r="34" spans="1:24" ht="13.5" customHeight="1" x14ac:dyDescent="0.25">
      <c r="A34" s="13"/>
      <c r="B34" s="204">
        <v>18</v>
      </c>
      <c r="C34" s="219" t="s">
        <v>114</v>
      </c>
      <c r="D34" s="219"/>
      <c r="E34" s="219"/>
      <c r="F34" s="220"/>
      <c r="G34" s="37">
        <f>IF(COUNT(G29,G33)&gt;0,SUM(G29)-SUM(G33),"NR")</f>
        <v>0</v>
      </c>
      <c r="H34" s="37" t="str">
        <f t="shared" ref="H34:V34" si="8">IF(COUNT(H29,H33)&gt;0,SUM(H29)-SUM(H33),"NR")</f>
        <v>NR</v>
      </c>
      <c r="I34" s="37">
        <f t="shared" si="8"/>
        <v>0</v>
      </c>
      <c r="J34" s="37">
        <f t="shared" si="8"/>
        <v>0</v>
      </c>
      <c r="K34" s="37" t="str">
        <f t="shared" si="8"/>
        <v>NR</v>
      </c>
      <c r="L34" s="37" t="str">
        <f t="shared" si="8"/>
        <v>NR</v>
      </c>
      <c r="M34" s="37" t="str">
        <f t="shared" si="8"/>
        <v>NR</v>
      </c>
      <c r="N34" s="37" t="str">
        <f t="shared" si="8"/>
        <v>NR</v>
      </c>
      <c r="O34" s="37" t="str">
        <f t="shared" si="8"/>
        <v>NR</v>
      </c>
      <c r="P34" s="37" t="str">
        <f t="shared" si="8"/>
        <v>NR</v>
      </c>
      <c r="Q34" s="37" t="str">
        <f t="shared" si="8"/>
        <v>NR</v>
      </c>
      <c r="R34" s="37" t="str">
        <f>IF(COUNT(R29,R33)&gt;0,SUM(R29)-SUM(R33),"NR")</f>
        <v>NR</v>
      </c>
      <c r="S34" s="37" t="str">
        <f t="shared" si="8"/>
        <v>NR</v>
      </c>
      <c r="T34" s="37" t="str">
        <f t="shared" si="8"/>
        <v>NR</v>
      </c>
      <c r="U34" s="37" t="str">
        <f t="shared" si="8"/>
        <v>NR</v>
      </c>
      <c r="V34" s="37" t="str">
        <f t="shared" si="8"/>
        <v>NR</v>
      </c>
      <c r="W34" s="37" t="str">
        <f>IF(COUNT(W29,W33)&gt;0,SUM(W29,-W33),"NR")</f>
        <v>NR</v>
      </c>
      <c r="X34" s="60"/>
    </row>
    <row r="35" spans="1:24" ht="13.5" customHeight="1" x14ac:dyDescent="0.25">
      <c r="A35" s="13"/>
      <c r="B35" s="204">
        <v>19</v>
      </c>
      <c r="C35" s="219" t="s">
        <v>115</v>
      </c>
      <c r="D35" s="219"/>
      <c r="E35" s="219"/>
      <c r="F35" s="220"/>
      <c r="G35" s="61">
        <v>0</v>
      </c>
      <c r="H35" s="61"/>
      <c r="I35" s="61">
        <v>0</v>
      </c>
      <c r="J35" s="61">
        <v>0</v>
      </c>
      <c r="K35" s="61"/>
      <c r="L35" s="61"/>
      <c r="M35" s="61"/>
      <c r="N35" s="61"/>
      <c r="O35" s="61"/>
      <c r="P35" s="62"/>
      <c r="Q35" s="61"/>
      <c r="R35" s="61"/>
      <c r="S35" s="61"/>
      <c r="T35" s="61"/>
      <c r="U35" s="61"/>
      <c r="V35" s="61"/>
      <c r="W35" s="61"/>
      <c r="X35" s="60"/>
    </row>
    <row r="36" spans="1:24" ht="13.5" customHeight="1" x14ac:dyDescent="0.25">
      <c r="A36" s="13"/>
      <c r="B36" s="204">
        <v>20</v>
      </c>
      <c r="C36" s="219" t="s">
        <v>116</v>
      </c>
      <c r="D36" s="219"/>
      <c r="E36" s="219"/>
      <c r="F36" s="220"/>
      <c r="G36" s="34">
        <v>0</v>
      </c>
      <c r="H36" s="34"/>
      <c r="I36" s="34">
        <v>0</v>
      </c>
      <c r="J36" s="34">
        <v>0</v>
      </c>
      <c r="K36" s="34"/>
      <c r="L36" s="34"/>
      <c r="M36" s="34"/>
      <c r="N36" s="34"/>
      <c r="O36" s="34"/>
      <c r="P36" s="35"/>
      <c r="Q36" s="34"/>
      <c r="R36" s="34"/>
      <c r="S36" s="34"/>
      <c r="T36" s="34"/>
      <c r="U36" s="34"/>
      <c r="V36" s="34"/>
      <c r="W36" s="34"/>
    </row>
    <row r="37" spans="1:24" ht="13.5" customHeight="1" x14ac:dyDescent="0.25">
      <c r="A37" s="13"/>
      <c r="B37" s="204">
        <v>21</v>
      </c>
      <c r="C37" s="219" t="s">
        <v>117</v>
      </c>
      <c r="D37" s="219"/>
      <c r="E37" s="219"/>
      <c r="F37" s="220"/>
      <c r="G37" s="34">
        <v>23040</v>
      </c>
      <c r="H37" s="34"/>
      <c r="I37" s="34">
        <v>23040</v>
      </c>
      <c r="J37" s="34">
        <v>23040</v>
      </c>
      <c r="K37" s="34"/>
      <c r="L37" s="34"/>
      <c r="M37" s="34"/>
      <c r="N37" s="34"/>
      <c r="O37" s="34"/>
      <c r="P37" s="34"/>
      <c r="Q37" s="34"/>
      <c r="R37" s="34"/>
      <c r="S37" s="34"/>
      <c r="T37" s="34"/>
      <c r="U37" s="34"/>
      <c r="V37" s="34"/>
      <c r="W37" s="34"/>
    </row>
    <row r="38" spans="1:24" ht="13.5" customHeight="1" x14ac:dyDescent="0.25">
      <c r="A38" s="13"/>
      <c r="B38" s="208">
        <v>22</v>
      </c>
      <c r="C38" s="244" t="s">
        <v>118</v>
      </c>
      <c r="D38" s="244"/>
      <c r="E38" s="244"/>
      <c r="F38" s="245"/>
      <c r="G38" s="247">
        <v>0</v>
      </c>
      <c r="H38" s="247"/>
      <c r="I38" s="247">
        <v>0</v>
      </c>
      <c r="J38" s="247">
        <v>0</v>
      </c>
      <c r="K38" s="247"/>
      <c r="L38" s="247"/>
      <c r="M38" s="209"/>
      <c r="N38" s="209"/>
      <c r="O38" s="247"/>
      <c r="P38" s="247"/>
      <c r="Q38" s="247"/>
      <c r="R38" s="247"/>
      <c r="S38" s="209"/>
      <c r="T38" s="247"/>
      <c r="U38" s="247"/>
      <c r="V38" s="247"/>
      <c r="W38" s="247"/>
    </row>
    <row r="39" spans="1:24" ht="13.5" customHeight="1" x14ac:dyDescent="0.25">
      <c r="A39" s="13"/>
      <c r="B39" s="205"/>
      <c r="C39" s="30" t="s">
        <v>93</v>
      </c>
      <c r="D39" s="31"/>
      <c r="E39" s="249" t="s">
        <v>119</v>
      </c>
      <c r="F39" s="250"/>
      <c r="G39" s="248"/>
      <c r="H39" s="248"/>
      <c r="I39" s="248"/>
      <c r="J39" s="248"/>
      <c r="K39" s="248"/>
      <c r="L39" s="248"/>
      <c r="M39" s="210"/>
      <c r="N39" s="210"/>
      <c r="O39" s="248"/>
      <c r="P39" s="248"/>
      <c r="Q39" s="248"/>
      <c r="R39" s="248"/>
      <c r="S39" s="210"/>
      <c r="T39" s="248"/>
      <c r="U39" s="248"/>
      <c r="V39" s="248"/>
      <c r="W39" s="248"/>
    </row>
    <row r="40" spans="1:24" ht="13.5" customHeight="1" x14ac:dyDescent="0.25">
      <c r="A40" s="50"/>
      <c r="B40" s="51">
        <v>23</v>
      </c>
      <c r="C40" s="218" t="s">
        <v>120</v>
      </c>
      <c r="D40" s="219"/>
      <c r="E40" s="219"/>
      <c r="F40" s="220"/>
      <c r="G40" s="37">
        <f>IF(COUNT(G34:G39)&gt;0,SUM(G34:G39),"NR")</f>
        <v>23040</v>
      </c>
      <c r="H40" s="37" t="str">
        <f t="shared" ref="H40:W40" si="9">IF(COUNT(H34:H39)&gt;0,SUM(H34:H39),"NR")</f>
        <v>NR</v>
      </c>
      <c r="I40" s="37">
        <f t="shared" si="9"/>
        <v>23040</v>
      </c>
      <c r="J40" s="37">
        <f t="shared" si="9"/>
        <v>23040</v>
      </c>
      <c r="K40" s="37" t="str">
        <f t="shared" si="9"/>
        <v>NR</v>
      </c>
      <c r="L40" s="37" t="str">
        <f t="shared" si="9"/>
        <v>NR</v>
      </c>
      <c r="M40" s="37" t="str">
        <f t="shared" si="9"/>
        <v>NR</v>
      </c>
      <c r="N40" s="37" t="str">
        <f t="shared" si="9"/>
        <v>NR</v>
      </c>
      <c r="O40" s="37" t="str">
        <f t="shared" si="9"/>
        <v>NR</v>
      </c>
      <c r="P40" s="37" t="str">
        <f t="shared" si="9"/>
        <v>NR</v>
      </c>
      <c r="Q40" s="37" t="str">
        <f t="shared" si="9"/>
        <v>NR</v>
      </c>
      <c r="R40" s="37" t="str">
        <f>IF(COUNT(R34:R39)&gt;0,SUM(R34:R39),"NR")</f>
        <v>NR</v>
      </c>
      <c r="S40" s="37" t="str">
        <f t="shared" ref="S40" si="10">IF(COUNT(S34:S39)&gt;0,SUM(S34:S39),"NR")</f>
        <v>NR</v>
      </c>
      <c r="T40" s="37" t="str">
        <f t="shared" si="9"/>
        <v>NR</v>
      </c>
      <c r="U40" s="37" t="str">
        <f t="shared" si="9"/>
        <v>NR</v>
      </c>
      <c r="V40" s="37" t="str">
        <f t="shared" si="9"/>
        <v>NR</v>
      </c>
      <c r="W40" s="37" t="str">
        <f t="shared" si="9"/>
        <v>NR</v>
      </c>
    </row>
    <row r="41" spans="1:24" ht="13.5" customHeight="1" x14ac:dyDescent="0.25">
      <c r="A41" s="27"/>
      <c r="B41" s="33">
        <v>24</v>
      </c>
      <c r="C41" s="218" t="s">
        <v>121</v>
      </c>
      <c r="D41" s="219"/>
      <c r="E41" s="219"/>
      <c r="F41" s="220"/>
      <c r="G41" s="37">
        <f t="shared" ref="G41:W41" si="11">IF(COUNT(G18,G40)&gt;0,SUM(G18)-SUM(G40),"NR")</f>
        <v>-23040</v>
      </c>
      <c r="H41" s="37" t="str">
        <f t="shared" si="11"/>
        <v>NR</v>
      </c>
      <c r="I41" s="37">
        <f t="shared" si="11"/>
        <v>-23040</v>
      </c>
      <c r="J41" s="37">
        <f t="shared" si="11"/>
        <v>-23040</v>
      </c>
      <c r="K41" s="37" t="str">
        <f t="shared" si="11"/>
        <v>NR</v>
      </c>
      <c r="L41" s="37" t="str">
        <f t="shared" si="11"/>
        <v>NR</v>
      </c>
      <c r="M41" s="37" t="str">
        <f t="shared" ref="M41:N41" si="12">IF(COUNT(M18,M40)&gt;0,SUM(M18)-SUM(M40),"NR")</f>
        <v>NR</v>
      </c>
      <c r="N41" s="37" t="str">
        <f t="shared" si="12"/>
        <v>NR</v>
      </c>
      <c r="O41" s="37" t="str">
        <f t="shared" si="11"/>
        <v>NR</v>
      </c>
      <c r="P41" s="37" t="str">
        <f t="shared" si="11"/>
        <v>NR</v>
      </c>
      <c r="Q41" s="37" t="str">
        <f t="shared" si="11"/>
        <v>NR</v>
      </c>
      <c r="R41" s="37" t="str">
        <f>IF(COUNT(R18,R40)&gt;0,SUM(R18)-SUM(R40),"NR")</f>
        <v>NR</v>
      </c>
      <c r="S41" s="37" t="str">
        <f t="shared" ref="S41" si="13">IF(COUNT(S18,S40)&gt;0,SUM(S18)-SUM(S40),"NR")</f>
        <v>NR</v>
      </c>
      <c r="T41" s="37" t="str">
        <f t="shared" si="11"/>
        <v>NR</v>
      </c>
      <c r="U41" s="37" t="str">
        <f t="shared" si="11"/>
        <v>NR</v>
      </c>
      <c r="V41" s="37" t="str">
        <f t="shared" si="11"/>
        <v>NR</v>
      </c>
      <c r="W41" s="37" t="str">
        <f t="shared" si="11"/>
        <v>NR</v>
      </c>
    </row>
    <row r="42" spans="1:24" ht="13.5" customHeight="1" x14ac:dyDescent="0.25">
      <c r="A42" s="27"/>
      <c r="B42" s="33">
        <v>25</v>
      </c>
      <c r="C42" s="218" t="s">
        <v>122</v>
      </c>
      <c r="D42" s="219"/>
      <c r="E42" s="219"/>
      <c r="F42" s="220"/>
      <c r="G42" s="34">
        <v>73038</v>
      </c>
      <c r="H42" s="34"/>
      <c r="I42" s="34">
        <v>73038</v>
      </c>
      <c r="J42" s="34">
        <v>73038</v>
      </c>
      <c r="K42" s="34"/>
      <c r="L42" s="34"/>
      <c r="M42" s="34"/>
      <c r="N42" s="34"/>
      <c r="O42" s="34"/>
      <c r="P42" s="35"/>
      <c r="Q42" s="34"/>
      <c r="R42" s="34"/>
      <c r="S42" s="34"/>
      <c r="T42" s="34"/>
      <c r="U42" s="34"/>
      <c r="V42" s="34"/>
      <c r="W42" s="34"/>
    </row>
    <row r="43" spans="1:24" ht="13.5" customHeight="1" x14ac:dyDescent="0.25">
      <c r="A43" s="27"/>
      <c r="B43" s="33">
        <v>26</v>
      </c>
      <c r="C43" s="218" t="s">
        <v>123</v>
      </c>
      <c r="D43" s="219"/>
      <c r="E43" s="219"/>
      <c r="F43" s="220"/>
      <c r="G43" s="34">
        <v>0</v>
      </c>
      <c r="H43" s="34"/>
      <c r="I43" s="34">
        <v>0</v>
      </c>
      <c r="J43" s="34">
        <v>0</v>
      </c>
      <c r="K43" s="34"/>
      <c r="L43" s="34"/>
      <c r="M43" s="34"/>
      <c r="N43" s="34"/>
      <c r="O43" s="34"/>
      <c r="P43" s="35"/>
      <c r="Q43" s="34"/>
      <c r="R43" s="34"/>
      <c r="S43" s="34"/>
      <c r="T43" s="34"/>
      <c r="U43" s="34"/>
      <c r="V43" s="34"/>
      <c r="W43" s="34"/>
    </row>
    <row r="44" spans="1:24" ht="13.5" customHeight="1" x14ac:dyDescent="0.25">
      <c r="A44" s="27"/>
      <c r="B44" s="33">
        <v>27</v>
      </c>
      <c r="C44" s="218" t="s">
        <v>124</v>
      </c>
      <c r="D44" s="219"/>
      <c r="E44" s="219"/>
      <c r="F44" s="220"/>
      <c r="G44" s="37">
        <f>IF(COUNT(G42:G43)&gt;0,SUM(G42:G43),"NR")</f>
        <v>73038</v>
      </c>
      <c r="H44" s="37" t="str">
        <f t="shared" ref="H44:W44" si="14">IF(COUNT(H42:H43)&gt;0,SUM(H42:H43),"NR")</f>
        <v>NR</v>
      </c>
      <c r="I44" s="37">
        <f t="shared" si="14"/>
        <v>73038</v>
      </c>
      <c r="J44" s="37">
        <f t="shared" si="14"/>
        <v>73038</v>
      </c>
      <c r="K44" s="37" t="str">
        <f t="shared" si="14"/>
        <v>NR</v>
      </c>
      <c r="L44" s="37" t="str">
        <f t="shared" si="14"/>
        <v>NR</v>
      </c>
      <c r="M44" s="37" t="str">
        <f t="shared" si="14"/>
        <v>NR</v>
      </c>
      <c r="N44" s="37" t="str">
        <f t="shared" si="14"/>
        <v>NR</v>
      </c>
      <c r="O44" s="37" t="str">
        <f t="shared" si="14"/>
        <v>NR</v>
      </c>
      <c r="P44" s="37" t="str">
        <f t="shared" si="14"/>
        <v>NR</v>
      </c>
      <c r="Q44" s="37" t="str">
        <f t="shared" si="14"/>
        <v>NR</v>
      </c>
      <c r="R44" s="37" t="str">
        <f>IF(COUNT(R42:R43)&gt;0,SUM(R42:R43),"NR")</f>
        <v>NR</v>
      </c>
      <c r="S44" s="37" t="str">
        <f t="shared" si="14"/>
        <v>NR</v>
      </c>
      <c r="T44" s="37" t="str">
        <f t="shared" si="14"/>
        <v>NR</v>
      </c>
      <c r="U44" s="37" t="str">
        <f t="shared" si="14"/>
        <v>NR</v>
      </c>
      <c r="V44" s="37" t="str">
        <f t="shared" si="14"/>
        <v>NR</v>
      </c>
      <c r="W44" s="37" t="str">
        <f t="shared" si="14"/>
        <v>NR</v>
      </c>
    </row>
    <row r="45" spans="1:24" ht="13.5" customHeight="1" x14ac:dyDescent="0.25">
      <c r="A45" s="27"/>
      <c r="B45" s="52">
        <v>28</v>
      </c>
      <c r="C45" s="246" t="s">
        <v>125</v>
      </c>
      <c r="D45" s="219"/>
      <c r="E45" s="219"/>
      <c r="F45" s="220"/>
      <c r="G45" s="209">
        <v>0</v>
      </c>
      <c r="H45" s="209"/>
      <c r="I45" s="209">
        <v>0</v>
      </c>
      <c r="J45" s="209">
        <v>0</v>
      </c>
      <c r="K45" s="209"/>
      <c r="L45" s="209"/>
      <c r="M45" s="209"/>
      <c r="N45" s="209"/>
      <c r="O45" s="209"/>
      <c r="P45" s="53"/>
      <c r="Q45" s="209"/>
      <c r="R45" s="209"/>
      <c r="S45" s="209"/>
      <c r="T45" s="209"/>
      <c r="U45" s="209"/>
      <c r="V45" s="209"/>
      <c r="W45" s="209"/>
    </row>
    <row r="46" spans="1:24" ht="13.5" customHeight="1" x14ac:dyDescent="0.25">
      <c r="A46" s="27"/>
      <c r="B46" s="52">
        <v>29</v>
      </c>
      <c r="C46" s="218" t="s">
        <v>126</v>
      </c>
      <c r="D46" s="219"/>
      <c r="E46" s="219"/>
      <c r="F46" s="220"/>
      <c r="G46" s="63" t="str">
        <f>G109</f>
        <v>NR</v>
      </c>
      <c r="H46" s="63" t="str">
        <f t="shared" ref="H46:W46" si="15">H109</f>
        <v>NR</v>
      </c>
      <c r="I46" s="63" t="str">
        <f t="shared" si="15"/>
        <v>NR</v>
      </c>
      <c r="J46" s="63" t="str">
        <f t="shared" si="15"/>
        <v>NR</v>
      </c>
      <c r="K46" s="63" t="str">
        <f t="shared" si="15"/>
        <v>NR</v>
      </c>
      <c r="L46" s="63" t="str">
        <f t="shared" si="15"/>
        <v>NR</v>
      </c>
      <c r="M46" s="63" t="str">
        <f t="shared" si="15"/>
        <v>NR</v>
      </c>
      <c r="N46" s="63" t="str">
        <f t="shared" si="15"/>
        <v>NR</v>
      </c>
      <c r="O46" s="63" t="str">
        <f t="shared" si="15"/>
        <v>NR</v>
      </c>
      <c r="P46" s="63" t="str">
        <f t="shared" si="15"/>
        <v>NR</v>
      </c>
      <c r="Q46" s="63" t="str">
        <f t="shared" si="15"/>
        <v>NR</v>
      </c>
      <c r="R46" s="63" t="str">
        <f>R109</f>
        <v>NR</v>
      </c>
      <c r="S46" s="63" t="str">
        <f t="shared" ref="S46" si="16">S109</f>
        <v>NR</v>
      </c>
      <c r="T46" s="63" t="str">
        <f t="shared" si="15"/>
        <v>NR</v>
      </c>
      <c r="U46" s="63" t="str">
        <f t="shared" si="15"/>
        <v>NR</v>
      </c>
      <c r="V46" s="63" t="str">
        <f t="shared" si="15"/>
        <v>NR</v>
      </c>
      <c r="W46" s="63" t="str">
        <f t="shared" si="15"/>
        <v>NR</v>
      </c>
    </row>
    <row r="47" spans="1:24" ht="27" customHeight="1" x14ac:dyDescent="0.25">
      <c r="A47" s="27"/>
      <c r="B47" s="64">
        <v>30</v>
      </c>
      <c r="C47" s="246" t="s">
        <v>127</v>
      </c>
      <c r="D47" s="219"/>
      <c r="E47" s="219"/>
      <c r="F47" s="220"/>
      <c r="G47" s="37">
        <f>IF(COUNT(G41,G44:G46)&gt;0,SUM(G41,G44:G46),"NR")</f>
        <v>49998</v>
      </c>
      <c r="H47" s="37" t="str">
        <f t="shared" ref="H47:W47" si="17">IF(COUNT(H41,H44:H46)&gt;0,SUM(H41,H44:H46),"NR")</f>
        <v>NR</v>
      </c>
      <c r="I47" s="37">
        <f t="shared" si="17"/>
        <v>49998</v>
      </c>
      <c r="J47" s="37">
        <f t="shared" si="17"/>
        <v>49998</v>
      </c>
      <c r="K47" s="37" t="str">
        <f t="shared" si="17"/>
        <v>NR</v>
      </c>
      <c r="L47" s="37" t="str">
        <f t="shared" si="17"/>
        <v>NR</v>
      </c>
      <c r="M47" s="37" t="str">
        <f t="shared" si="17"/>
        <v>NR</v>
      </c>
      <c r="N47" s="37" t="str">
        <f t="shared" si="17"/>
        <v>NR</v>
      </c>
      <c r="O47" s="37" t="str">
        <f t="shared" si="17"/>
        <v>NR</v>
      </c>
      <c r="P47" s="37" t="str">
        <f t="shared" si="17"/>
        <v>NR</v>
      </c>
      <c r="Q47" s="37" t="str">
        <f t="shared" si="17"/>
        <v>NR</v>
      </c>
      <c r="R47" s="37" t="str">
        <f>IF(COUNT(R41,R44:R46)&gt;0,SUM(R41,R44:R46),"NR")</f>
        <v>NR</v>
      </c>
      <c r="S47" s="37" t="str">
        <f t="shared" ref="S47" si="18">IF(COUNT(S41,S44:S46)&gt;0,SUM(S41,S44:S46),"NR")</f>
        <v>NR</v>
      </c>
      <c r="T47" s="37" t="str">
        <f t="shared" si="17"/>
        <v>NR</v>
      </c>
      <c r="U47" s="37" t="str">
        <f t="shared" si="17"/>
        <v>NR</v>
      </c>
      <c r="V47" s="37" t="str">
        <f t="shared" si="17"/>
        <v>NR</v>
      </c>
      <c r="W47" s="37" t="str">
        <f t="shared" si="17"/>
        <v>NR</v>
      </c>
    </row>
    <row r="48" spans="1:24" ht="13.5" customHeight="1" thickBot="1" x14ac:dyDescent="0.3">
      <c r="A48" s="13"/>
      <c r="B48" s="65">
        <v>31</v>
      </c>
      <c r="C48" s="221" t="s">
        <v>128</v>
      </c>
      <c r="D48" s="222"/>
      <c r="E48" s="222"/>
      <c r="F48" s="223"/>
      <c r="G48" s="66">
        <v>10811</v>
      </c>
      <c r="H48" s="66"/>
      <c r="I48" s="66">
        <v>10811</v>
      </c>
      <c r="J48" s="66">
        <v>10811</v>
      </c>
      <c r="K48" s="66"/>
      <c r="L48" s="66"/>
      <c r="M48" s="66"/>
      <c r="N48" s="66"/>
      <c r="O48" s="66"/>
      <c r="P48" s="67"/>
      <c r="Q48" s="66"/>
      <c r="R48" s="66"/>
      <c r="S48" s="66"/>
      <c r="T48" s="66"/>
      <c r="U48" s="66"/>
      <c r="V48" s="66"/>
      <c r="W48" s="66"/>
    </row>
    <row r="49" spans="1:24" ht="13.5" customHeight="1" thickTop="1" thickBot="1" x14ac:dyDescent="0.3">
      <c r="A49" s="68"/>
      <c r="B49" s="69">
        <v>32</v>
      </c>
      <c r="C49" s="251" t="s">
        <v>129</v>
      </c>
      <c r="D49" s="252"/>
      <c r="E49" s="252"/>
      <c r="F49" s="253"/>
      <c r="G49" s="70">
        <f>IF(COUNT(G47,G48)&gt;0,SUM(G47,-G48),"NR")</f>
        <v>39187</v>
      </c>
      <c r="H49" s="70" t="str">
        <f t="shared" ref="H49:W49" si="19">IF(COUNT(H47,H48)&gt;0,SUM(H47,-H48),"NR")</f>
        <v>NR</v>
      </c>
      <c r="I49" s="70">
        <f t="shared" si="19"/>
        <v>39187</v>
      </c>
      <c r="J49" s="70">
        <f t="shared" si="19"/>
        <v>39187</v>
      </c>
      <c r="K49" s="70" t="str">
        <f t="shared" si="19"/>
        <v>NR</v>
      </c>
      <c r="L49" s="70" t="str">
        <f t="shared" si="19"/>
        <v>NR</v>
      </c>
      <c r="M49" s="70" t="str">
        <f t="shared" si="19"/>
        <v>NR</v>
      </c>
      <c r="N49" s="70" t="str">
        <f t="shared" si="19"/>
        <v>NR</v>
      </c>
      <c r="O49" s="70" t="str">
        <f t="shared" si="19"/>
        <v>NR</v>
      </c>
      <c r="P49" s="70" t="str">
        <f t="shared" si="19"/>
        <v>NR</v>
      </c>
      <c r="Q49" s="70" t="str">
        <f t="shared" si="19"/>
        <v>NR</v>
      </c>
      <c r="R49" s="70" t="str">
        <f>IF(COUNT(R47,R48)&gt;0,SUM(R47,-R48),"NR")</f>
        <v>NR</v>
      </c>
      <c r="S49" s="70" t="str">
        <f t="shared" si="19"/>
        <v>NR</v>
      </c>
      <c r="T49" s="70" t="str">
        <f t="shared" si="19"/>
        <v>NR</v>
      </c>
      <c r="U49" s="70" t="str">
        <f t="shared" si="19"/>
        <v>NR</v>
      </c>
      <c r="V49" s="70" t="str">
        <f t="shared" si="19"/>
        <v>NR</v>
      </c>
      <c r="W49" s="70" t="str">
        <f t="shared" si="19"/>
        <v>NR</v>
      </c>
    </row>
    <row r="50" spans="1:24" x14ac:dyDescent="0.25">
      <c r="A50" s="126"/>
      <c r="B50" s="126"/>
      <c r="C50" s="126"/>
      <c r="D50" s="126"/>
      <c r="E50" s="126"/>
      <c r="F50" s="126"/>
      <c r="G50" s="71"/>
      <c r="H50" s="71"/>
      <c r="I50" s="71"/>
      <c r="J50" s="71"/>
      <c r="K50" s="71"/>
      <c r="L50" s="71"/>
      <c r="M50" s="71"/>
      <c r="N50" s="71"/>
      <c r="O50" s="71"/>
      <c r="P50" s="71"/>
      <c r="Q50" s="71"/>
      <c r="R50" s="71"/>
      <c r="S50" s="71"/>
      <c r="T50" s="71"/>
      <c r="U50" s="71"/>
      <c r="V50" s="71"/>
      <c r="W50" s="71"/>
    </row>
    <row r="51" spans="1:24" x14ac:dyDescent="0.25">
      <c r="A51" s="126"/>
      <c r="B51" s="126" t="s">
        <v>130</v>
      </c>
      <c r="C51" s="126"/>
      <c r="D51" s="126"/>
      <c r="E51" s="126"/>
      <c r="F51" s="126"/>
      <c r="G51" s="71"/>
      <c r="H51" s="71"/>
      <c r="I51" s="71"/>
      <c r="J51" s="71"/>
      <c r="K51" s="71"/>
      <c r="L51" s="71"/>
      <c r="M51" s="71"/>
      <c r="N51" s="71"/>
      <c r="O51" s="71"/>
      <c r="P51" s="71"/>
      <c r="Q51" s="71"/>
      <c r="R51" s="71"/>
      <c r="S51" s="71"/>
      <c r="T51" s="71"/>
      <c r="U51" s="71"/>
      <c r="V51" s="71"/>
      <c r="W51" s="71"/>
    </row>
    <row r="52" spans="1:24" x14ac:dyDescent="0.25">
      <c r="A52" s="126"/>
      <c r="B52" s="126"/>
      <c r="C52" s="126"/>
      <c r="D52" s="126"/>
      <c r="E52" s="126"/>
      <c r="F52" s="126"/>
      <c r="G52" s="71"/>
      <c r="H52" s="71"/>
      <c r="I52" s="71"/>
      <c r="J52" s="71"/>
      <c r="K52" s="71"/>
      <c r="L52" s="71"/>
      <c r="M52" s="71"/>
      <c r="N52" s="71"/>
      <c r="O52" s="71"/>
      <c r="P52" s="71"/>
      <c r="Q52" s="71"/>
      <c r="R52" s="71"/>
      <c r="S52" s="71"/>
      <c r="T52" s="71"/>
      <c r="U52" s="71"/>
      <c r="V52" s="71"/>
      <c r="W52" s="71"/>
    </row>
    <row r="53" spans="1:24" x14ac:dyDescent="0.25">
      <c r="A53" s="126"/>
      <c r="B53" s="126"/>
      <c r="C53" s="126"/>
      <c r="D53" s="126"/>
      <c r="E53" s="126"/>
      <c r="F53" s="126"/>
      <c r="G53" s="71"/>
      <c r="H53" s="71"/>
      <c r="I53" s="71"/>
      <c r="J53" s="71"/>
      <c r="K53" s="71"/>
      <c r="L53" s="71"/>
      <c r="M53" s="71"/>
      <c r="N53" s="71"/>
      <c r="O53" s="71"/>
      <c r="P53" s="71"/>
      <c r="Q53" s="71"/>
      <c r="R53" s="71"/>
      <c r="S53" s="71"/>
      <c r="T53" s="71"/>
      <c r="U53" s="71"/>
      <c r="V53" s="71"/>
      <c r="W53" s="71"/>
    </row>
    <row r="54" spans="1:24" x14ac:dyDescent="0.25">
      <c r="A54" s="126"/>
      <c r="B54" s="126"/>
      <c r="C54" s="126"/>
      <c r="D54" s="126"/>
      <c r="E54" s="126"/>
      <c r="F54" s="126"/>
      <c r="G54" s="71"/>
      <c r="H54" s="71"/>
      <c r="I54" s="71"/>
      <c r="J54" s="71"/>
      <c r="K54" s="71"/>
      <c r="L54" s="71"/>
      <c r="M54" s="71"/>
      <c r="N54" s="71"/>
      <c r="O54" s="71"/>
      <c r="P54" s="71"/>
      <c r="Q54" s="71"/>
      <c r="R54" s="71"/>
      <c r="S54" s="71"/>
      <c r="T54" s="71"/>
      <c r="U54" s="71"/>
      <c r="V54" s="71"/>
      <c r="W54" s="71"/>
    </row>
    <row r="55" spans="1:24" ht="15.75" thickBot="1" x14ac:dyDescent="0.3">
      <c r="A55" s="126"/>
      <c r="B55" s="126"/>
      <c r="C55" s="126"/>
      <c r="D55" s="126"/>
      <c r="E55" s="126"/>
      <c r="F55" s="126"/>
      <c r="G55" s="71"/>
      <c r="H55" s="71"/>
      <c r="I55" s="71"/>
      <c r="J55" s="71"/>
      <c r="K55" s="71"/>
      <c r="L55" s="71"/>
      <c r="M55" s="71"/>
      <c r="N55" s="71"/>
      <c r="O55" s="71"/>
      <c r="P55" s="71"/>
      <c r="Q55" s="71"/>
      <c r="R55" s="71"/>
      <c r="S55" s="71"/>
      <c r="T55" s="71"/>
      <c r="U55" s="71"/>
      <c r="V55" s="71"/>
      <c r="W55" s="71"/>
    </row>
    <row r="56" spans="1:24" ht="13.5" customHeight="1" thickBot="1" x14ac:dyDescent="0.3">
      <c r="A56" s="72"/>
      <c r="B56" s="73"/>
      <c r="C56" s="73"/>
      <c r="D56" s="73"/>
      <c r="E56" s="73"/>
      <c r="F56" s="74"/>
      <c r="G56" s="75">
        <v>1</v>
      </c>
      <c r="H56" s="76">
        <v>2</v>
      </c>
      <c r="I56" s="76">
        <v>3</v>
      </c>
      <c r="J56" s="76">
        <v>4</v>
      </c>
      <c r="K56" s="76">
        <v>5</v>
      </c>
      <c r="L56" s="76">
        <v>6</v>
      </c>
      <c r="M56" s="75">
        <v>7</v>
      </c>
      <c r="N56" s="76">
        <v>8</v>
      </c>
      <c r="O56" s="76">
        <v>9</v>
      </c>
      <c r="P56" s="76">
        <v>10</v>
      </c>
      <c r="Q56" s="76">
        <v>11</v>
      </c>
      <c r="R56" s="76">
        <v>12</v>
      </c>
      <c r="S56" s="75">
        <v>13</v>
      </c>
      <c r="T56" s="76">
        <v>14</v>
      </c>
      <c r="U56" s="76">
        <v>15</v>
      </c>
      <c r="V56" s="76">
        <v>16</v>
      </c>
      <c r="W56" s="76">
        <v>17</v>
      </c>
    </row>
    <row r="57" spans="1:24" ht="13.5" customHeight="1" thickBot="1" x14ac:dyDescent="0.3">
      <c r="A57" s="77"/>
      <c r="B57" s="78"/>
      <c r="C57" s="79"/>
      <c r="D57" s="80"/>
      <c r="E57" s="80"/>
      <c r="F57" s="81"/>
      <c r="G57" s="239" t="s">
        <v>72</v>
      </c>
      <c r="H57" s="231" t="s">
        <v>73</v>
      </c>
      <c r="I57" s="231" t="s">
        <v>74</v>
      </c>
      <c r="J57" s="231" t="s">
        <v>75</v>
      </c>
      <c r="K57" s="231" t="s">
        <v>76</v>
      </c>
      <c r="L57" s="231" t="s">
        <v>77</v>
      </c>
      <c r="M57" s="206"/>
      <c r="N57" s="206"/>
      <c r="O57" s="231" t="s">
        <v>78</v>
      </c>
      <c r="P57" s="231" t="s">
        <v>79</v>
      </c>
      <c r="Q57" s="231" t="s">
        <v>80</v>
      </c>
      <c r="R57" s="231" t="s">
        <v>81</v>
      </c>
      <c r="S57" s="206"/>
      <c r="T57" s="229" t="s">
        <v>83</v>
      </c>
      <c r="U57" s="231" t="s">
        <v>84</v>
      </c>
      <c r="V57" s="82" t="s">
        <v>85</v>
      </c>
      <c r="W57" s="231" t="s">
        <v>86</v>
      </c>
    </row>
    <row r="58" spans="1:24" ht="39" customHeight="1" thickBot="1" x14ac:dyDescent="0.3">
      <c r="A58" s="83" t="s">
        <v>131</v>
      </c>
      <c r="B58" s="84"/>
      <c r="C58" s="85"/>
      <c r="D58" s="126"/>
      <c r="E58" s="126"/>
      <c r="F58" s="127"/>
      <c r="G58" s="240"/>
      <c r="H58" s="232"/>
      <c r="I58" s="232"/>
      <c r="J58" s="232"/>
      <c r="K58" s="232"/>
      <c r="L58" s="232"/>
      <c r="M58" s="207" t="s">
        <v>87</v>
      </c>
      <c r="N58" s="207" t="s">
        <v>88</v>
      </c>
      <c r="O58" s="232"/>
      <c r="P58" s="232"/>
      <c r="Q58" s="232"/>
      <c r="R58" s="232"/>
      <c r="S58" s="207" t="s">
        <v>82</v>
      </c>
      <c r="T58" s="230"/>
      <c r="U58" s="232"/>
      <c r="V58" s="86" t="str">
        <f>IF(ISBLANK(V8),"",V8)</f>
        <v>Please Specify</v>
      </c>
      <c r="W58" s="232"/>
    </row>
    <row r="59" spans="1:24" ht="13.5" customHeight="1" thickBot="1" x14ac:dyDescent="0.3">
      <c r="A59" s="87" t="s">
        <v>132</v>
      </c>
      <c r="B59" s="84"/>
      <c r="C59" s="85"/>
      <c r="D59" s="126"/>
      <c r="E59" s="126"/>
      <c r="F59" s="127"/>
      <c r="G59" s="88"/>
      <c r="H59" s="89"/>
      <c r="I59" s="89"/>
      <c r="J59" s="89"/>
      <c r="K59" s="89"/>
      <c r="L59" s="89"/>
      <c r="M59" s="89"/>
      <c r="N59" s="89"/>
      <c r="O59" s="89"/>
      <c r="P59" s="89"/>
      <c r="Q59" s="89"/>
      <c r="R59" s="89"/>
      <c r="S59" s="89"/>
      <c r="T59" s="89"/>
      <c r="U59" s="89"/>
      <c r="V59" s="89"/>
      <c r="W59" s="89"/>
    </row>
    <row r="60" spans="1:24" ht="13.5" customHeight="1" thickBot="1" x14ac:dyDescent="0.3">
      <c r="A60" s="90"/>
      <c r="B60" s="91" t="s">
        <v>133</v>
      </c>
      <c r="C60" s="254"/>
      <c r="D60" s="255"/>
      <c r="E60" s="255"/>
      <c r="F60" s="256"/>
      <c r="G60" s="32"/>
      <c r="H60" s="210"/>
      <c r="I60" s="210"/>
      <c r="J60" s="210"/>
      <c r="K60" s="210"/>
      <c r="L60" s="210"/>
      <c r="M60" s="210"/>
      <c r="N60" s="210"/>
      <c r="O60" s="210"/>
      <c r="P60" s="210"/>
      <c r="Q60" s="210"/>
      <c r="R60" s="210"/>
      <c r="S60" s="210"/>
      <c r="T60" s="210"/>
      <c r="U60" s="210"/>
      <c r="V60" s="210"/>
      <c r="W60" s="210"/>
      <c r="X60" s="7" t="b">
        <f>NOT(ISBLANK(C60))</f>
        <v>0</v>
      </c>
    </row>
    <row r="61" spans="1:24" ht="13.5" customHeight="1" thickBot="1" x14ac:dyDescent="0.3">
      <c r="A61" s="90"/>
      <c r="B61" s="92" t="s">
        <v>134</v>
      </c>
      <c r="C61" s="257"/>
      <c r="D61" s="258"/>
      <c r="E61" s="258"/>
      <c r="F61" s="259"/>
      <c r="G61" s="32"/>
      <c r="H61" s="210"/>
      <c r="I61" s="210"/>
      <c r="J61" s="210"/>
      <c r="K61" s="210"/>
      <c r="L61" s="210"/>
      <c r="M61" s="210"/>
      <c r="N61" s="210"/>
      <c r="O61" s="210"/>
      <c r="P61" s="210"/>
      <c r="Q61" s="210"/>
      <c r="R61" s="210"/>
      <c r="S61" s="210"/>
      <c r="T61" s="210"/>
      <c r="U61" s="210"/>
      <c r="V61" s="210"/>
      <c r="W61" s="210"/>
    </row>
    <row r="62" spans="1:24" ht="13.5" customHeight="1" thickBot="1" x14ac:dyDescent="0.3">
      <c r="A62" s="90"/>
      <c r="B62" s="93" t="s">
        <v>135</v>
      </c>
      <c r="C62" s="257"/>
      <c r="D62" s="258"/>
      <c r="E62" s="258"/>
      <c r="F62" s="259"/>
      <c r="G62" s="32"/>
      <c r="H62" s="210"/>
      <c r="I62" s="210"/>
      <c r="J62" s="210"/>
      <c r="K62" s="210"/>
      <c r="L62" s="210"/>
      <c r="M62" s="210"/>
      <c r="N62" s="210"/>
      <c r="O62" s="210"/>
      <c r="P62" s="210"/>
      <c r="Q62" s="210"/>
      <c r="R62" s="210"/>
      <c r="S62" s="210"/>
      <c r="T62" s="210"/>
      <c r="U62" s="210"/>
      <c r="V62" s="210"/>
      <c r="W62" s="210"/>
    </row>
    <row r="63" spans="1:24" ht="13.5" customHeight="1" thickBot="1" x14ac:dyDescent="0.3">
      <c r="A63" s="90"/>
      <c r="B63" s="92" t="s">
        <v>136</v>
      </c>
      <c r="C63" s="257"/>
      <c r="D63" s="258"/>
      <c r="E63" s="258"/>
      <c r="F63" s="259"/>
      <c r="G63" s="32"/>
      <c r="H63" s="210"/>
      <c r="I63" s="210"/>
      <c r="J63" s="210"/>
      <c r="K63" s="210"/>
      <c r="L63" s="210"/>
      <c r="M63" s="210"/>
      <c r="N63" s="210"/>
      <c r="O63" s="210"/>
      <c r="P63" s="210"/>
      <c r="Q63" s="210"/>
      <c r="R63" s="210"/>
      <c r="S63" s="210"/>
      <c r="T63" s="210"/>
      <c r="U63" s="210"/>
      <c r="V63" s="210"/>
      <c r="W63" s="210"/>
    </row>
    <row r="64" spans="1:24" ht="13.5" customHeight="1" thickBot="1" x14ac:dyDescent="0.3">
      <c r="A64" s="90"/>
      <c r="B64" s="92" t="s">
        <v>137</v>
      </c>
      <c r="C64" s="257"/>
      <c r="D64" s="258"/>
      <c r="E64" s="258"/>
      <c r="F64" s="259"/>
      <c r="G64" s="32"/>
      <c r="H64" s="210"/>
      <c r="I64" s="210"/>
      <c r="J64" s="210"/>
      <c r="K64" s="210"/>
      <c r="L64" s="210"/>
      <c r="M64" s="210"/>
      <c r="N64" s="210"/>
      <c r="O64" s="210"/>
      <c r="P64" s="210"/>
      <c r="Q64" s="210"/>
      <c r="R64" s="210"/>
      <c r="S64" s="210"/>
      <c r="T64" s="210"/>
      <c r="U64" s="210"/>
      <c r="V64" s="210"/>
      <c r="W64" s="210"/>
    </row>
    <row r="65" spans="1:24" ht="13.5" customHeight="1" thickBot="1" x14ac:dyDescent="0.3">
      <c r="A65" s="90"/>
      <c r="B65" s="93" t="s">
        <v>138</v>
      </c>
      <c r="C65" s="257"/>
      <c r="D65" s="258"/>
      <c r="E65" s="258"/>
      <c r="F65" s="259"/>
      <c r="G65" s="32"/>
      <c r="H65" s="210"/>
      <c r="I65" s="210"/>
      <c r="J65" s="210"/>
      <c r="K65" s="210"/>
      <c r="L65" s="210"/>
      <c r="M65" s="210"/>
      <c r="N65" s="210"/>
      <c r="O65" s="210"/>
      <c r="P65" s="210"/>
      <c r="Q65" s="210"/>
      <c r="R65" s="210"/>
      <c r="S65" s="210"/>
      <c r="T65" s="210"/>
      <c r="U65" s="210"/>
      <c r="V65" s="210"/>
      <c r="W65" s="210"/>
    </row>
    <row r="66" spans="1:24" ht="13.5" customHeight="1" thickBot="1" x14ac:dyDescent="0.3">
      <c r="A66" s="90"/>
      <c r="B66" s="92" t="s">
        <v>139</v>
      </c>
      <c r="C66" s="257"/>
      <c r="D66" s="258"/>
      <c r="E66" s="258"/>
      <c r="F66" s="259"/>
      <c r="G66" s="32"/>
      <c r="H66" s="210"/>
      <c r="I66" s="210"/>
      <c r="J66" s="210"/>
      <c r="K66" s="210"/>
      <c r="L66" s="210"/>
      <c r="M66" s="210"/>
      <c r="N66" s="210"/>
      <c r="O66" s="210"/>
      <c r="P66" s="210"/>
      <c r="Q66" s="210"/>
      <c r="R66" s="210"/>
      <c r="S66" s="210"/>
      <c r="T66" s="210"/>
      <c r="U66" s="210"/>
      <c r="V66" s="210"/>
      <c r="W66" s="210"/>
    </row>
    <row r="67" spans="1:24" ht="13.5" customHeight="1" thickBot="1" x14ac:dyDescent="0.3">
      <c r="A67" s="90"/>
      <c r="B67" s="92" t="s">
        <v>140</v>
      </c>
      <c r="C67" s="257"/>
      <c r="D67" s="263"/>
      <c r="E67" s="263"/>
      <c r="F67" s="264"/>
      <c r="G67" s="32"/>
      <c r="H67" s="210"/>
      <c r="I67" s="210"/>
      <c r="J67" s="210"/>
      <c r="K67" s="210"/>
      <c r="L67" s="210"/>
      <c r="M67" s="210"/>
      <c r="N67" s="210"/>
      <c r="O67" s="210"/>
      <c r="P67" s="210"/>
      <c r="Q67" s="210"/>
      <c r="R67" s="210"/>
      <c r="S67" s="210"/>
      <c r="T67" s="210"/>
      <c r="U67" s="210"/>
      <c r="V67" s="210"/>
      <c r="W67" s="210"/>
      <c r="X67" s="7" t="b">
        <f>NOT(ISBLANK(C67))</f>
        <v>0</v>
      </c>
    </row>
    <row r="68" spans="1:24" ht="13.5" customHeight="1" thickBot="1" x14ac:dyDescent="0.3">
      <c r="A68" s="90"/>
      <c r="B68" s="92" t="s">
        <v>141</v>
      </c>
      <c r="C68" s="257"/>
      <c r="D68" s="263"/>
      <c r="E68" s="263"/>
      <c r="F68" s="264"/>
      <c r="G68" s="32"/>
      <c r="H68" s="210"/>
      <c r="I68" s="210"/>
      <c r="J68" s="210"/>
      <c r="K68" s="210"/>
      <c r="L68" s="210"/>
      <c r="M68" s="210"/>
      <c r="N68" s="210"/>
      <c r="O68" s="210"/>
      <c r="P68" s="210"/>
      <c r="Q68" s="210"/>
      <c r="R68" s="210"/>
      <c r="S68" s="210"/>
      <c r="T68" s="210"/>
      <c r="U68" s="210"/>
      <c r="V68" s="210"/>
      <c r="W68" s="210"/>
      <c r="X68" s="7" t="b">
        <f>NOT(ISBLANK(C68))</f>
        <v>0</v>
      </c>
    </row>
    <row r="69" spans="1:24" ht="13.5" customHeight="1" thickBot="1" x14ac:dyDescent="0.3">
      <c r="A69" s="90"/>
      <c r="B69" s="94" t="s">
        <v>142</v>
      </c>
      <c r="C69" s="221" t="s">
        <v>143</v>
      </c>
      <c r="D69" s="222"/>
      <c r="E69" s="222"/>
      <c r="F69" s="223"/>
      <c r="G69" s="32"/>
      <c r="H69" s="210"/>
      <c r="I69" s="210"/>
      <c r="J69" s="210"/>
      <c r="K69" s="210"/>
      <c r="L69" s="210"/>
      <c r="M69" s="210"/>
      <c r="N69" s="210"/>
      <c r="O69" s="210"/>
      <c r="P69" s="210"/>
      <c r="Q69" s="210"/>
      <c r="R69" s="210"/>
      <c r="S69" s="210"/>
      <c r="T69" s="210"/>
      <c r="U69" s="210"/>
      <c r="V69" s="210"/>
      <c r="W69" s="210"/>
      <c r="X69" s="7" t="b">
        <f>NOT(ISBLANK(C69))</f>
        <v>1</v>
      </c>
    </row>
    <row r="70" spans="1:24" ht="13.5" customHeight="1" thickTop="1" thickBot="1" x14ac:dyDescent="0.3">
      <c r="A70" s="90"/>
      <c r="B70" s="95" t="s">
        <v>144</v>
      </c>
      <c r="C70" s="260" t="s">
        <v>145</v>
      </c>
      <c r="D70" s="261"/>
      <c r="E70" s="261"/>
      <c r="F70" s="262"/>
      <c r="G70" s="96" t="str">
        <f t="shared" ref="G70:W70" si="20">IF(COUNT(G60:G69)&gt;0,SUM(G60:G69),"NR")</f>
        <v>NR</v>
      </c>
      <c r="H70" s="40" t="str">
        <f t="shared" si="20"/>
        <v>NR</v>
      </c>
      <c r="I70" s="40" t="str">
        <f t="shared" si="20"/>
        <v>NR</v>
      </c>
      <c r="J70" s="40" t="str">
        <f t="shared" si="20"/>
        <v>NR</v>
      </c>
      <c r="K70" s="40" t="str">
        <f t="shared" si="20"/>
        <v>NR</v>
      </c>
      <c r="L70" s="40" t="str">
        <f t="shared" si="20"/>
        <v>NR</v>
      </c>
      <c r="M70" s="40" t="str">
        <f t="shared" si="20"/>
        <v>NR</v>
      </c>
      <c r="N70" s="40" t="str">
        <f t="shared" si="20"/>
        <v>NR</v>
      </c>
      <c r="O70" s="40" t="str">
        <f t="shared" si="20"/>
        <v>NR</v>
      </c>
      <c r="P70" s="40" t="str">
        <f t="shared" si="20"/>
        <v>NR</v>
      </c>
      <c r="Q70" s="40" t="str">
        <f t="shared" si="20"/>
        <v>NR</v>
      </c>
      <c r="R70" s="40" t="str">
        <f>IF(COUNT(R60:R69)&gt;0,SUM(R60:R69),"NR")</f>
        <v>NR</v>
      </c>
      <c r="S70" s="40" t="str">
        <f t="shared" si="20"/>
        <v>NR</v>
      </c>
      <c r="T70" s="40" t="str">
        <f t="shared" si="20"/>
        <v>NR</v>
      </c>
      <c r="U70" s="40" t="str">
        <f t="shared" si="20"/>
        <v>NR</v>
      </c>
      <c r="V70" s="40" t="str">
        <f t="shared" si="20"/>
        <v>NR</v>
      </c>
      <c r="W70" s="40" t="str">
        <f t="shared" si="20"/>
        <v>NR</v>
      </c>
    </row>
    <row r="71" spans="1:24" ht="13.5" customHeight="1" thickBot="1" x14ac:dyDescent="0.3">
      <c r="A71" s="90"/>
      <c r="B71" s="97"/>
      <c r="C71" s="98"/>
      <c r="D71" s="98"/>
      <c r="E71" s="98"/>
      <c r="F71" s="99"/>
      <c r="G71" s="100"/>
      <c r="H71" s="101"/>
      <c r="I71" s="101"/>
      <c r="J71" s="101"/>
      <c r="K71" s="101"/>
      <c r="L71" s="101"/>
      <c r="M71" s="101"/>
      <c r="N71" s="101"/>
      <c r="O71" s="101"/>
      <c r="P71" s="101"/>
      <c r="Q71" s="101"/>
      <c r="R71" s="101"/>
      <c r="S71" s="101"/>
      <c r="T71" s="101"/>
      <c r="U71" s="101"/>
      <c r="V71" s="101"/>
      <c r="W71" s="101"/>
    </row>
    <row r="72" spans="1:24" ht="13.5" customHeight="1" thickBot="1" x14ac:dyDescent="0.3">
      <c r="A72" s="87" t="s">
        <v>146</v>
      </c>
      <c r="B72" s="84"/>
      <c r="C72" s="85"/>
      <c r="D72" s="126"/>
      <c r="E72" s="126"/>
      <c r="F72" s="127"/>
      <c r="G72" s="102"/>
      <c r="H72" s="102"/>
      <c r="I72" s="102"/>
      <c r="J72" s="102"/>
      <c r="K72" s="102"/>
      <c r="L72" s="102"/>
      <c r="M72" s="102"/>
      <c r="N72" s="102"/>
      <c r="O72" s="102"/>
      <c r="P72" s="102"/>
      <c r="Q72" s="102"/>
      <c r="R72" s="102"/>
      <c r="S72" s="102"/>
      <c r="T72" s="102"/>
      <c r="U72" s="102"/>
      <c r="V72" s="102"/>
      <c r="W72" s="102"/>
    </row>
    <row r="73" spans="1:24" ht="13.5" customHeight="1" thickBot="1" x14ac:dyDescent="0.3">
      <c r="A73" s="90"/>
      <c r="B73" s="91" t="s">
        <v>147</v>
      </c>
      <c r="C73" s="254"/>
      <c r="D73" s="255"/>
      <c r="E73" s="255"/>
      <c r="F73" s="256"/>
      <c r="G73" s="32"/>
      <c r="H73" s="210"/>
      <c r="I73" s="210"/>
      <c r="J73" s="210"/>
      <c r="K73" s="210"/>
      <c r="L73" s="210"/>
      <c r="M73" s="210"/>
      <c r="N73" s="210"/>
      <c r="O73" s="210"/>
      <c r="P73" s="210"/>
      <c r="Q73" s="210"/>
      <c r="R73" s="210"/>
      <c r="S73" s="210"/>
      <c r="T73" s="210"/>
      <c r="U73" s="210"/>
      <c r="V73" s="210"/>
      <c r="W73" s="210"/>
      <c r="X73" s="7" t="b">
        <f>NOT(ISBLANK(C73))</f>
        <v>0</v>
      </c>
    </row>
    <row r="74" spans="1:24" ht="13.5" customHeight="1" thickBot="1" x14ac:dyDescent="0.3">
      <c r="A74" s="90"/>
      <c r="B74" s="93" t="s">
        <v>148</v>
      </c>
      <c r="C74" s="257"/>
      <c r="D74" s="263"/>
      <c r="E74" s="263"/>
      <c r="F74" s="264"/>
      <c r="G74" s="32"/>
      <c r="H74" s="210"/>
      <c r="I74" s="210"/>
      <c r="J74" s="210"/>
      <c r="K74" s="210"/>
      <c r="L74" s="210"/>
      <c r="M74" s="210"/>
      <c r="N74" s="210"/>
      <c r="O74" s="210"/>
      <c r="P74" s="210"/>
      <c r="Q74" s="210"/>
      <c r="R74" s="210"/>
      <c r="S74" s="210"/>
      <c r="T74" s="210"/>
      <c r="U74" s="210"/>
      <c r="V74" s="210"/>
      <c r="W74" s="210"/>
      <c r="X74" s="7" t="b">
        <f>NOT(ISBLANK(C74))</f>
        <v>0</v>
      </c>
    </row>
    <row r="75" spans="1:24" ht="13.5" customHeight="1" thickBot="1" x14ac:dyDescent="0.3">
      <c r="A75" s="90"/>
      <c r="B75" s="93" t="s">
        <v>149</v>
      </c>
      <c r="C75" s="257"/>
      <c r="D75" s="263"/>
      <c r="E75" s="263"/>
      <c r="F75" s="264"/>
      <c r="G75" s="32"/>
      <c r="H75" s="210"/>
      <c r="I75" s="210"/>
      <c r="J75" s="210"/>
      <c r="K75" s="210"/>
      <c r="L75" s="210"/>
      <c r="M75" s="210"/>
      <c r="N75" s="210"/>
      <c r="O75" s="210"/>
      <c r="P75" s="210"/>
      <c r="Q75" s="210"/>
      <c r="R75" s="210"/>
      <c r="S75" s="210"/>
      <c r="T75" s="210"/>
      <c r="U75" s="210"/>
      <c r="V75" s="210"/>
      <c r="W75" s="210"/>
      <c r="X75" s="7" t="b">
        <f>NOT(ISBLANK(C75))</f>
        <v>0</v>
      </c>
    </row>
    <row r="76" spans="1:24" ht="13.5" customHeight="1" thickBot="1" x14ac:dyDescent="0.3">
      <c r="A76" s="90"/>
      <c r="B76" s="94" t="s">
        <v>150</v>
      </c>
      <c r="C76" s="221" t="s">
        <v>151</v>
      </c>
      <c r="D76" s="222"/>
      <c r="E76" s="222"/>
      <c r="F76" s="223"/>
      <c r="G76" s="32"/>
      <c r="H76" s="210"/>
      <c r="I76" s="210"/>
      <c r="J76" s="210"/>
      <c r="K76" s="210"/>
      <c r="L76" s="210"/>
      <c r="M76" s="210"/>
      <c r="N76" s="210"/>
      <c r="O76" s="210"/>
      <c r="P76" s="210"/>
      <c r="Q76" s="210"/>
      <c r="R76" s="210"/>
      <c r="S76" s="210"/>
      <c r="T76" s="210"/>
      <c r="U76" s="210"/>
      <c r="V76" s="210"/>
      <c r="W76" s="210"/>
      <c r="X76" s="7" t="b">
        <f>NOT(ISBLANK(C76))</f>
        <v>1</v>
      </c>
    </row>
    <row r="77" spans="1:24" ht="13.5" customHeight="1" thickTop="1" thickBot="1" x14ac:dyDescent="0.3">
      <c r="A77" s="90"/>
      <c r="B77" s="95" t="s">
        <v>152</v>
      </c>
      <c r="C77" s="224" t="s">
        <v>153</v>
      </c>
      <c r="D77" s="225"/>
      <c r="E77" s="225"/>
      <c r="F77" s="226"/>
      <c r="G77" s="103" t="str">
        <f>IF(COUNT(G73:G76)&gt;0,SUM(G73:G76),"NR")</f>
        <v>NR</v>
      </c>
      <c r="H77" s="39" t="str">
        <f t="shared" ref="H77:W77" si="21">IF(COUNT(H73:H76)&gt;0,SUM(H73:H76),"NR")</f>
        <v>NR</v>
      </c>
      <c r="I77" s="39" t="str">
        <f t="shared" si="21"/>
        <v>NR</v>
      </c>
      <c r="J77" s="39" t="str">
        <f t="shared" si="21"/>
        <v>NR</v>
      </c>
      <c r="K77" s="39" t="str">
        <f t="shared" si="21"/>
        <v>NR</v>
      </c>
      <c r="L77" s="39" t="str">
        <f t="shared" si="21"/>
        <v>NR</v>
      </c>
      <c r="M77" s="39" t="str">
        <f t="shared" si="21"/>
        <v>NR</v>
      </c>
      <c r="N77" s="39" t="str">
        <f t="shared" si="21"/>
        <v>NR</v>
      </c>
      <c r="O77" s="39" t="str">
        <f t="shared" si="21"/>
        <v>NR</v>
      </c>
      <c r="P77" s="39" t="str">
        <f t="shared" si="21"/>
        <v>NR</v>
      </c>
      <c r="Q77" s="39" t="str">
        <f t="shared" si="21"/>
        <v>NR</v>
      </c>
      <c r="R77" s="39" t="str">
        <f>IF(COUNT(R73:R76)&gt;0,SUM(R73:R76),"NR")</f>
        <v>NR</v>
      </c>
      <c r="S77" s="39" t="str">
        <f t="shared" si="21"/>
        <v>NR</v>
      </c>
      <c r="T77" s="39" t="str">
        <f t="shared" si="21"/>
        <v>NR</v>
      </c>
      <c r="U77" s="39" t="str">
        <f t="shared" si="21"/>
        <v>NR</v>
      </c>
      <c r="V77" s="39" t="str">
        <f t="shared" si="21"/>
        <v>NR</v>
      </c>
      <c r="W77" s="39" t="str">
        <f t="shared" si="21"/>
        <v>NR</v>
      </c>
    </row>
    <row r="78" spans="1:24" ht="13.5" customHeight="1" thickBot="1" x14ac:dyDescent="0.3">
      <c r="A78" s="90"/>
      <c r="B78" s="104"/>
      <c r="C78" s="105"/>
      <c r="D78" s="98"/>
      <c r="E78" s="98"/>
      <c r="F78" s="99"/>
      <c r="G78" s="100"/>
      <c r="H78" s="100"/>
      <c r="I78" s="100"/>
      <c r="J78" s="100"/>
      <c r="K78" s="100"/>
      <c r="L78" s="100"/>
      <c r="M78" s="100"/>
      <c r="N78" s="100"/>
      <c r="O78" s="100"/>
      <c r="P78" s="100"/>
      <c r="Q78" s="100"/>
      <c r="R78" s="100"/>
      <c r="S78" s="100"/>
      <c r="T78" s="100"/>
      <c r="U78" s="100"/>
      <c r="V78" s="100"/>
      <c r="W78" s="100"/>
    </row>
    <row r="79" spans="1:24" ht="13.5" customHeight="1" thickBot="1" x14ac:dyDescent="0.3">
      <c r="A79" s="106" t="s">
        <v>154</v>
      </c>
      <c r="B79" s="98"/>
      <c r="C79" s="98"/>
      <c r="D79" s="98"/>
      <c r="E79" s="98"/>
      <c r="F79" s="99"/>
      <c r="G79" s="102"/>
      <c r="H79" s="102"/>
      <c r="I79" s="102"/>
      <c r="J79" s="102"/>
      <c r="K79" s="102"/>
      <c r="L79" s="102"/>
      <c r="M79" s="102"/>
      <c r="N79" s="102"/>
      <c r="O79" s="102"/>
      <c r="P79" s="102"/>
      <c r="Q79" s="102"/>
      <c r="R79" s="102"/>
      <c r="S79" s="102"/>
      <c r="T79" s="102"/>
      <c r="U79" s="102"/>
      <c r="V79" s="102"/>
      <c r="W79" s="102"/>
      <c r="X79" s="7" t="b">
        <f>NOT(ISBLANK(C79))</f>
        <v>0</v>
      </c>
    </row>
    <row r="80" spans="1:24" ht="13.5" customHeight="1" thickBot="1" x14ac:dyDescent="0.3">
      <c r="A80" s="90"/>
      <c r="B80" s="92" t="s">
        <v>155</v>
      </c>
      <c r="C80" s="254"/>
      <c r="D80" s="255"/>
      <c r="E80" s="255"/>
      <c r="F80" s="256"/>
      <c r="G80" s="32"/>
      <c r="H80" s="210"/>
      <c r="I80" s="210"/>
      <c r="J80" s="210"/>
      <c r="K80" s="210"/>
      <c r="L80" s="210"/>
      <c r="M80" s="210"/>
      <c r="N80" s="210"/>
      <c r="O80" s="210"/>
      <c r="P80" s="210"/>
      <c r="Q80" s="210"/>
      <c r="R80" s="210"/>
      <c r="S80" s="210"/>
      <c r="T80" s="210"/>
      <c r="U80" s="210"/>
      <c r="V80" s="210"/>
      <c r="W80" s="210"/>
      <c r="X80" s="7" t="b">
        <f>NOT(ISBLANK(C80))</f>
        <v>0</v>
      </c>
    </row>
    <row r="81" spans="1:24" ht="13.5" customHeight="1" thickBot="1" x14ac:dyDescent="0.3">
      <c r="A81" s="90"/>
      <c r="B81" s="92" t="s">
        <v>156</v>
      </c>
      <c r="C81" s="257"/>
      <c r="D81" s="258"/>
      <c r="E81" s="258"/>
      <c r="F81" s="259"/>
      <c r="G81" s="32"/>
      <c r="H81" s="210"/>
      <c r="I81" s="210"/>
      <c r="J81" s="210"/>
      <c r="K81" s="210"/>
      <c r="L81" s="210"/>
      <c r="M81" s="210"/>
      <c r="N81" s="210"/>
      <c r="O81" s="210"/>
      <c r="P81" s="210"/>
      <c r="Q81" s="210"/>
      <c r="R81" s="210"/>
      <c r="S81" s="210"/>
      <c r="T81" s="210"/>
      <c r="U81" s="210"/>
      <c r="V81" s="210"/>
      <c r="W81" s="210"/>
    </row>
    <row r="82" spans="1:24" ht="13.5" customHeight="1" thickBot="1" x14ac:dyDescent="0.3">
      <c r="A82" s="90"/>
      <c r="B82" s="92" t="s">
        <v>157</v>
      </c>
      <c r="C82" s="257"/>
      <c r="D82" s="258"/>
      <c r="E82" s="258"/>
      <c r="F82" s="259"/>
      <c r="G82" s="32"/>
      <c r="H82" s="210"/>
      <c r="I82" s="210"/>
      <c r="J82" s="210"/>
      <c r="K82" s="210"/>
      <c r="L82" s="210"/>
      <c r="M82" s="210"/>
      <c r="N82" s="210"/>
      <c r="O82" s="210"/>
      <c r="P82" s="210"/>
      <c r="Q82" s="210"/>
      <c r="R82" s="210"/>
      <c r="S82" s="210"/>
      <c r="T82" s="210"/>
      <c r="U82" s="210"/>
      <c r="V82" s="210"/>
      <c r="W82" s="210"/>
    </row>
    <row r="83" spans="1:24" ht="13.5" customHeight="1" thickBot="1" x14ac:dyDescent="0.3">
      <c r="A83" s="90"/>
      <c r="B83" s="92" t="s">
        <v>158</v>
      </c>
      <c r="C83" s="257"/>
      <c r="D83" s="258"/>
      <c r="E83" s="258"/>
      <c r="F83" s="259"/>
      <c r="G83" s="32"/>
      <c r="H83" s="210"/>
      <c r="I83" s="210"/>
      <c r="J83" s="210"/>
      <c r="K83" s="210"/>
      <c r="L83" s="210"/>
      <c r="M83" s="210"/>
      <c r="N83" s="210"/>
      <c r="O83" s="210"/>
      <c r="P83" s="210"/>
      <c r="Q83" s="210"/>
      <c r="R83" s="210"/>
      <c r="S83" s="210"/>
      <c r="T83" s="210"/>
      <c r="U83" s="210"/>
      <c r="V83" s="210"/>
      <c r="W83" s="210"/>
    </row>
    <row r="84" spans="1:24" ht="13.5" customHeight="1" thickBot="1" x14ac:dyDescent="0.3">
      <c r="A84" s="90"/>
      <c r="B84" s="92" t="s">
        <v>159</v>
      </c>
      <c r="C84" s="257"/>
      <c r="D84" s="258"/>
      <c r="E84" s="258"/>
      <c r="F84" s="259"/>
      <c r="G84" s="32"/>
      <c r="H84" s="210"/>
      <c r="I84" s="210"/>
      <c r="J84" s="210"/>
      <c r="K84" s="210"/>
      <c r="L84" s="210"/>
      <c r="M84" s="210"/>
      <c r="N84" s="210"/>
      <c r="O84" s="210"/>
      <c r="P84" s="210"/>
      <c r="Q84" s="210"/>
      <c r="R84" s="210"/>
      <c r="S84" s="210"/>
      <c r="T84" s="210"/>
      <c r="U84" s="210"/>
      <c r="V84" s="210"/>
      <c r="W84" s="210"/>
    </row>
    <row r="85" spans="1:24" ht="13.5" customHeight="1" thickBot="1" x14ac:dyDescent="0.3">
      <c r="A85" s="90"/>
      <c r="B85" s="92" t="s">
        <v>160</v>
      </c>
      <c r="C85" s="257"/>
      <c r="D85" s="258"/>
      <c r="E85" s="258"/>
      <c r="F85" s="259"/>
      <c r="G85" s="32"/>
      <c r="H85" s="210"/>
      <c r="I85" s="210"/>
      <c r="J85" s="210"/>
      <c r="K85" s="210"/>
      <c r="L85" s="210"/>
      <c r="M85" s="210"/>
      <c r="N85" s="210"/>
      <c r="O85" s="210"/>
      <c r="P85" s="210"/>
      <c r="Q85" s="210"/>
      <c r="R85" s="210"/>
      <c r="S85" s="210"/>
      <c r="T85" s="210"/>
      <c r="U85" s="210"/>
      <c r="V85" s="210"/>
      <c r="W85" s="210"/>
    </row>
    <row r="86" spans="1:24" ht="13.5" customHeight="1" thickBot="1" x14ac:dyDescent="0.3">
      <c r="A86" s="90"/>
      <c r="B86" s="92" t="s">
        <v>161</v>
      </c>
      <c r="C86" s="257"/>
      <c r="D86" s="258"/>
      <c r="E86" s="258"/>
      <c r="F86" s="259"/>
      <c r="G86" s="32"/>
      <c r="H86" s="210"/>
      <c r="I86" s="210"/>
      <c r="J86" s="210"/>
      <c r="K86" s="210"/>
      <c r="L86" s="210"/>
      <c r="M86" s="210"/>
      <c r="N86" s="210"/>
      <c r="O86" s="210"/>
      <c r="P86" s="210"/>
      <c r="Q86" s="210"/>
      <c r="R86" s="210"/>
      <c r="S86" s="210"/>
      <c r="T86" s="210"/>
      <c r="U86" s="210"/>
      <c r="V86" s="210"/>
      <c r="W86" s="210"/>
    </row>
    <row r="87" spans="1:24" ht="13.5" customHeight="1" thickBot="1" x14ac:dyDescent="0.3">
      <c r="A87" s="90"/>
      <c r="B87" s="92" t="s">
        <v>162</v>
      </c>
      <c r="C87" s="257"/>
      <c r="D87" s="263"/>
      <c r="E87" s="263"/>
      <c r="F87" s="264"/>
      <c r="G87" s="32"/>
      <c r="H87" s="210"/>
      <c r="I87" s="210"/>
      <c r="J87" s="210"/>
      <c r="K87" s="210"/>
      <c r="L87" s="210"/>
      <c r="M87" s="210"/>
      <c r="N87" s="210"/>
      <c r="O87" s="210"/>
      <c r="P87" s="210"/>
      <c r="Q87" s="210"/>
      <c r="R87" s="210"/>
      <c r="S87" s="210"/>
      <c r="T87" s="210"/>
      <c r="U87" s="210"/>
      <c r="V87" s="210"/>
      <c r="W87" s="210"/>
      <c r="X87" s="7" t="b">
        <f>NOT(ISBLANK(C87))</f>
        <v>0</v>
      </c>
    </row>
    <row r="88" spans="1:24" ht="13.5" customHeight="1" thickBot="1" x14ac:dyDescent="0.3">
      <c r="A88" s="90"/>
      <c r="B88" s="92" t="s">
        <v>163</v>
      </c>
      <c r="C88" s="257"/>
      <c r="D88" s="263"/>
      <c r="E88" s="263"/>
      <c r="F88" s="264"/>
      <c r="G88" s="32"/>
      <c r="H88" s="210"/>
      <c r="I88" s="210"/>
      <c r="J88" s="210"/>
      <c r="K88" s="210"/>
      <c r="L88" s="210"/>
      <c r="M88" s="210"/>
      <c r="N88" s="210"/>
      <c r="O88" s="210"/>
      <c r="P88" s="210"/>
      <c r="Q88" s="210"/>
      <c r="R88" s="210"/>
      <c r="S88" s="210"/>
      <c r="T88" s="210"/>
      <c r="U88" s="210"/>
      <c r="V88" s="210"/>
      <c r="W88" s="210"/>
      <c r="X88" s="7" t="b">
        <f>NOT(ISBLANK(C88))</f>
        <v>0</v>
      </c>
    </row>
    <row r="89" spans="1:24" ht="13.5" customHeight="1" thickBot="1" x14ac:dyDescent="0.3">
      <c r="A89" s="90"/>
      <c r="B89" s="94" t="s">
        <v>164</v>
      </c>
      <c r="C89" s="221" t="s">
        <v>165</v>
      </c>
      <c r="D89" s="222"/>
      <c r="E89" s="222"/>
      <c r="F89" s="223"/>
      <c r="G89" s="32"/>
      <c r="H89" s="210"/>
      <c r="I89" s="210"/>
      <c r="J89" s="210"/>
      <c r="K89" s="210"/>
      <c r="L89" s="210"/>
      <c r="M89" s="210"/>
      <c r="N89" s="210"/>
      <c r="O89" s="210"/>
      <c r="P89" s="210"/>
      <c r="Q89" s="210"/>
      <c r="R89" s="210"/>
      <c r="S89" s="210"/>
      <c r="T89" s="210"/>
      <c r="U89" s="210"/>
      <c r="V89" s="210"/>
      <c r="W89" s="210"/>
      <c r="X89" s="7" t="b">
        <f>NOT(ISBLANK(C89))</f>
        <v>1</v>
      </c>
    </row>
    <row r="90" spans="1:24" ht="13.5" customHeight="1" thickTop="1" thickBot="1" x14ac:dyDescent="0.3">
      <c r="A90" s="90"/>
      <c r="B90" s="95" t="s">
        <v>166</v>
      </c>
      <c r="C90" s="265" t="s">
        <v>167</v>
      </c>
      <c r="D90" s="225"/>
      <c r="E90" s="225"/>
      <c r="F90" s="226"/>
      <c r="G90" s="103" t="str">
        <f>IF(COUNT(G80:G89)&gt;0,SUM(G80:G89),"NR")</f>
        <v>NR</v>
      </c>
      <c r="H90" s="39" t="str">
        <f t="shared" ref="H90:W90" si="22">IF(COUNT(H80:H89)&gt;0,SUM(H80:H89),"NR")</f>
        <v>NR</v>
      </c>
      <c r="I90" s="39" t="str">
        <f t="shared" si="22"/>
        <v>NR</v>
      </c>
      <c r="J90" s="39" t="str">
        <f t="shared" si="22"/>
        <v>NR</v>
      </c>
      <c r="K90" s="39" t="str">
        <f t="shared" si="22"/>
        <v>NR</v>
      </c>
      <c r="L90" s="39" t="str">
        <f t="shared" si="22"/>
        <v>NR</v>
      </c>
      <c r="M90" s="39" t="str">
        <f t="shared" si="22"/>
        <v>NR</v>
      </c>
      <c r="N90" s="39" t="str">
        <f t="shared" si="22"/>
        <v>NR</v>
      </c>
      <c r="O90" s="39" t="str">
        <f t="shared" si="22"/>
        <v>NR</v>
      </c>
      <c r="P90" s="39" t="str">
        <f t="shared" si="22"/>
        <v>NR</v>
      </c>
      <c r="Q90" s="39" t="str">
        <f t="shared" si="22"/>
        <v>NR</v>
      </c>
      <c r="R90" s="39" t="str">
        <f>IF(COUNT(R80:R89)&gt;0,SUM(R80:R89),"NR")</f>
        <v>NR</v>
      </c>
      <c r="S90" s="39" t="str">
        <f t="shared" si="22"/>
        <v>NR</v>
      </c>
      <c r="T90" s="39" t="str">
        <f t="shared" si="22"/>
        <v>NR</v>
      </c>
      <c r="U90" s="39" t="str">
        <f t="shared" si="22"/>
        <v>NR</v>
      </c>
      <c r="V90" s="39" t="str">
        <f t="shared" si="22"/>
        <v>NR</v>
      </c>
      <c r="W90" s="39" t="str">
        <f t="shared" si="22"/>
        <v>NR</v>
      </c>
    </row>
    <row r="91" spans="1:24" ht="13.5" customHeight="1" thickTop="1" thickBot="1" x14ac:dyDescent="0.3">
      <c r="A91" s="90"/>
      <c r="B91" s="107"/>
      <c r="C91" s="108"/>
      <c r="D91" s="126"/>
      <c r="E91" s="126"/>
      <c r="F91" s="127"/>
      <c r="G91" s="109"/>
      <c r="H91" s="110"/>
      <c r="I91" s="110"/>
      <c r="J91" s="110"/>
      <c r="K91" s="110"/>
      <c r="L91" s="110"/>
      <c r="M91" s="110"/>
      <c r="N91" s="110"/>
      <c r="O91" s="110"/>
      <c r="P91" s="110"/>
      <c r="Q91" s="110"/>
      <c r="R91" s="110"/>
      <c r="S91" s="110"/>
      <c r="T91" s="110"/>
      <c r="U91" s="110"/>
      <c r="V91" s="110"/>
      <c r="W91" s="110"/>
    </row>
    <row r="92" spans="1:24" ht="13.5" customHeight="1" thickBot="1" x14ac:dyDescent="0.3">
      <c r="A92" s="87" t="s">
        <v>168</v>
      </c>
      <c r="B92" s="111"/>
      <c r="C92" s="112"/>
      <c r="D92" s="126"/>
      <c r="E92" s="126"/>
      <c r="F92" s="127"/>
      <c r="G92" s="113"/>
      <c r="H92" s="114"/>
      <c r="I92" s="114"/>
      <c r="J92" s="114"/>
      <c r="K92" s="114"/>
      <c r="L92" s="114"/>
      <c r="M92" s="114"/>
      <c r="N92" s="114"/>
      <c r="O92" s="114"/>
      <c r="P92" s="114"/>
      <c r="Q92" s="114"/>
      <c r="R92" s="114"/>
      <c r="S92" s="114"/>
      <c r="T92" s="114"/>
      <c r="U92" s="114"/>
      <c r="V92" s="114"/>
      <c r="W92" s="114"/>
    </row>
    <row r="93" spans="1:24" ht="13.5" customHeight="1" thickBot="1" x14ac:dyDescent="0.3">
      <c r="A93" s="115" t="s">
        <v>169</v>
      </c>
      <c r="B93" s="111"/>
      <c r="C93" s="112"/>
      <c r="D93" s="126"/>
      <c r="E93" s="126"/>
      <c r="F93" s="127"/>
      <c r="G93" s="116"/>
      <c r="H93" s="117"/>
      <c r="I93" s="117"/>
      <c r="J93" s="117"/>
      <c r="K93" s="117"/>
      <c r="L93" s="117"/>
      <c r="M93" s="117"/>
      <c r="N93" s="117"/>
      <c r="O93" s="117"/>
      <c r="P93" s="117"/>
      <c r="Q93" s="117"/>
      <c r="R93" s="117"/>
      <c r="S93" s="117"/>
      <c r="T93" s="117"/>
      <c r="U93" s="117"/>
      <c r="V93" s="117"/>
      <c r="W93" s="117"/>
    </row>
    <row r="94" spans="1:24" ht="13.5" customHeight="1" thickBot="1" x14ac:dyDescent="0.3">
      <c r="A94" s="90"/>
      <c r="B94" s="91">
        <v>2901</v>
      </c>
      <c r="C94" s="254"/>
      <c r="D94" s="266"/>
      <c r="E94" s="266"/>
      <c r="F94" s="267"/>
      <c r="G94" s="32"/>
      <c r="H94" s="210"/>
      <c r="I94" s="210"/>
      <c r="J94" s="210"/>
      <c r="K94" s="210"/>
      <c r="L94" s="210"/>
      <c r="M94" s="210"/>
      <c r="N94" s="210"/>
      <c r="O94" s="210"/>
      <c r="P94" s="210"/>
      <c r="Q94" s="210"/>
      <c r="R94" s="210"/>
      <c r="S94" s="210"/>
      <c r="T94" s="210"/>
      <c r="U94" s="210"/>
      <c r="V94" s="210"/>
      <c r="W94" s="210"/>
      <c r="X94" s="7" t="b">
        <f t="shared" ref="X94:X99" si="23">NOT(ISBLANK(C94))</f>
        <v>0</v>
      </c>
    </row>
    <row r="95" spans="1:24" ht="13.5" customHeight="1" thickBot="1" x14ac:dyDescent="0.3">
      <c r="A95" s="90"/>
      <c r="B95" s="93">
        <v>2902</v>
      </c>
      <c r="C95" s="257"/>
      <c r="D95" s="258"/>
      <c r="E95" s="258"/>
      <c r="F95" s="259"/>
      <c r="G95" s="32"/>
      <c r="H95" s="210"/>
      <c r="I95" s="210"/>
      <c r="J95" s="210"/>
      <c r="K95" s="210"/>
      <c r="L95" s="210"/>
      <c r="M95" s="210"/>
      <c r="N95" s="210"/>
      <c r="O95" s="210"/>
      <c r="P95" s="210"/>
      <c r="Q95" s="210"/>
      <c r="R95" s="210"/>
      <c r="S95" s="210"/>
      <c r="T95" s="210"/>
      <c r="U95" s="210"/>
      <c r="V95" s="210"/>
      <c r="W95" s="210"/>
      <c r="X95" s="7" t="b">
        <f t="shared" si="23"/>
        <v>0</v>
      </c>
    </row>
    <row r="96" spans="1:24" ht="13.5" customHeight="1" thickBot="1" x14ac:dyDescent="0.3">
      <c r="A96" s="90"/>
      <c r="B96" s="93">
        <v>2903</v>
      </c>
      <c r="C96" s="257"/>
      <c r="D96" s="258"/>
      <c r="E96" s="258"/>
      <c r="F96" s="259"/>
      <c r="G96" s="32"/>
      <c r="H96" s="210"/>
      <c r="I96" s="210"/>
      <c r="J96" s="210"/>
      <c r="K96" s="210"/>
      <c r="L96" s="210"/>
      <c r="M96" s="210"/>
      <c r="N96" s="210"/>
      <c r="O96" s="210"/>
      <c r="P96" s="210"/>
      <c r="Q96" s="210"/>
      <c r="R96" s="210"/>
      <c r="S96" s="210"/>
      <c r="T96" s="210"/>
      <c r="U96" s="210"/>
      <c r="V96" s="210"/>
      <c r="W96" s="210"/>
      <c r="X96" s="7" t="b">
        <f t="shared" si="23"/>
        <v>0</v>
      </c>
    </row>
    <row r="97" spans="1:24" ht="13.5" customHeight="1" thickBot="1" x14ac:dyDescent="0.3">
      <c r="A97" s="90"/>
      <c r="B97" s="92">
        <v>2904</v>
      </c>
      <c r="C97" s="257"/>
      <c r="D97" s="258"/>
      <c r="E97" s="258"/>
      <c r="F97" s="259"/>
      <c r="G97" s="32"/>
      <c r="H97" s="210"/>
      <c r="I97" s="210"/>
      <c r="J97" s="210"/>
      <c r="K97" s="210"/>
      <c r="L97" s="210"/>
      <c r="M97" s="210"/>
      <c r="N97" s="210"/>
      <c r="O97" s="210"/>
      <c r="P97" s="210"/>
      <c r="Q97" s="210"/>
      <c r="R97" s="210"/>
      <c r="S97" s="210"/>
      <c r="T97" s="210"/>
      <c r="U97" s="210"/>
      <c r="V97" s="210"/>
      <c r="W97" s="210"/>
      <c r="X97" s="7" t="b">
        <f t="shared" si="23"/>
        <v>0</v>
      </c>
    </row>
    <row r="98" spans="1:24" ht="13.5" customHeight="1" thickBot="1" x14ac:dyDescent="0.3">
      <c r="A98" s="90"/>
      <c r="B98" s="93">
        <v>2905</v>
      </c>
      <c r="C98" s="257"/>
      <c r="D98" s="258"/>
      <c r="E98" s="258"/>
      <c r="F98" s="259"/>
      <c r="G98" s="32"/>
      <c r="H98" s="210"/>
      <c r="I98" s="210"/>
      <c r="J98" s="210"/>
      <c r="K98" s="210"/>
      <c r="L98" s="210"/>
      <c r="M98" s="210"/>
      <c r="N98" s="210"/>
      <c r="O98" s="210"/>
      <c r="P98" s="210"/>
      <c r="Q98" s="210"/>
      <c r="R98" s="210"/>
      <c r="S98" s="210"/>
      <c r="T98" s="210"/>
      <c r="U98" s="210"/>
      <c r="V98" s="210"/>
      <c r="W98" s="210"/>
      <c r="X98" s="7" t="b">
        <f t="shared" si="23"/>
        <v>0</v>
      </c>
    </row>
    <row r="99" spans="1:24" ht="13.5" customHeight="1" thickBot="1" x14ac:dyDescent="0.3">
      <c r="A99" s="90"/>
      <c r="B99" s="93">
        <v>2918</v>
      </c>
      <c r="C99" s="218" t="s">
        <v>170</v>
      </c>
      <c r="D99" s="273"/>
      <c r="E99" s="273"/>
      <c r="F99" s="274"/>
      <c r="G99" s="32"/>
      <c r="H99" s="210"/>
      <c r="I99" s="210"/>
      <c r="J99" s="210"/>
      <c r="K99" s="210"/>
      <c r="L99" s="210"/>
      <c r="M99" s="210"/>
      <c r="N99" s="210"/>
      <c r="O99" s="210"/>
      <c r="P99" s="210"/>
      <c r="Q99" s="210"/>
      <c r="R99" s="210"/>
      <c r="S99" s="210"/>
      <c r="T99" s="210"/>
      <c r="U99" s="210"/>
      <c r="V99" s="210"/>
      <c r="W99" s="210"/>
      <c r="X99" s="7" t="b">
        <f t="shared" si="23"/>
        <v>1</v>
      </c>
    </row>
    <row r="100" spans="1:24" ht="13.5" customHeight="1" thickBot="1" x14ac:dyDescent="0.3">
      <c r="A100" s="90"/>
      <c r="B100" s="92">
        <v>2919</v>
      </c>
      <c r="C100" s="218" t="s">
        <v>171</v>
      </c>
      <c r="D100" s="273"/>
      <c r="E100" s="273"/>
      <c r="F100" s="274"/>
      <c r="G100" s="118" t="str">
        <f t="shared" ref="G100:W100" si="24">IF(COUNT(G94:G99)&gt;0,SUM(G94:G99),"NR")</f>
        <v>NR</v>
      </c>
      <c r="H100" s="37" t="str">
        <f t="shared" si="24"/>
        <v>NR</v>
      </c>
      <c r="I100" s="37" t="str">
        <f t="shared" si="24"/>
        <v>NR</v>
      </c>
      <c r="J100" s="37" t="str">
        <f t="shared" si="24"/>
        <v>NR</v>
      </c>
      <c r="K100" s="37" t="str">
        <f t="shared" si="24"/>
        <v>NR</v>
      </c>
      <c r="L100" s="37" t="str">
        <f t="shared" si="24"/>
        <v>NR</v>
      </c>
      <c r="M100" s="37" t="str">
        <f t="shared" si="24"/>
        <v>NR</v>
      </c>
      <c r="N100" s="37" t="str">
        <f t="shared" si="24"/>
        <v>NR</v>
      </c>
      <c r="O100" s="37" t="str">
        <f t="shared" si="24"/>
        <v>NR</v>
      </c>
      <c r="P100" s="37" t="str">
        <f t="shared" si="24"/>
        <v>NR</v>
      </c>
      <c r="Q100" s="37" t="str">
        <f t="shared" si="24"/>
        <v>NR</v>
      </c>
      <c r="R100" s="37" t="str">
        <f>IF(COUNT(R94:R99)&gt;0,SUM(R94:R99),"NR")</f>
        <v>NR</v>
      </c>
      <c r="S100" s="37" t="str">
        <f t="shared" si="24"/>
        <v>NR</v>
      </c>
      <c r="T100" s="37" t="str">
        <f t="shared" si="24"/>
        <v>NR</v>
      </c>
      <c r="U100" s="37" t="str">
        <f t="shared" si="24"/>
        <v>NR</v>
      </c>
      <c r="V100" s="37" t="str">
        <f t="shared" si="24"/>
        <v>NR</v>
      </c>
      <c r="W100" s="37" t="str">
        <f t="shared" si="24"/>
        <v>NR</v>
      </c>
    </row>
    <row r="101" spans="1:24" ht="13.5" customHeight="1" thickBot="1" x14ac:dyDescent="0.3">
      <c r="A101" s="90" t="s">
        <v>172</v>
      </c>
      <c r="B101" s="119"/>
      <c r="C101" s="120"/>
      <c r="D101" s="121"/>
      <c r="E101" s="121"/>
      <c r="F101" s="122"/>
      <c r="G101" s="116"/>
      <c r="H101" s="117"/>
      <c r="I101" s="117"/>
      <c r="J101" s="117"/>
      <c r="K101" s="117"/>
      <c r="L101" s="117"/>
      <c r="M101" s="117"/>
      <c r="N101" s="117"/>
      <c r="O101" s="117"/>
      <c r="P101" s="117"/>
      <c r="Q101" s="117"/>
      <c r="R101" s="117"/>
      <c r="S101" s="117"/>
      <c r="T101" s="117"/>
      <c r="U101" s="117"/>
      <c r="V101" s="117"/>
      <c r="W101" s="117"/>
    </row>
    <row r="102" spans="1:24" ht="13.5" customHeight="1" thickBot="1" x14ac:dyDescent="0.3">
      <c r="A102" s="90"/>
      <c r="B102" s="93">
        <v>2921</v>
      </c>
      <c r="C102" s="257"/>
      <c r="D102" s="258"/>
      <c r="E102" s="258"/>
      <c r="F102" s="259"/>
      <c r="G102" s="32"/>
      <c r="H102" s="210"/>
      <c r="I102" s="210"/>
      <c r="J102" s="210"/>
      <c r="K102" s="210"/>
      <c r="L102" s="210"/>
      <c r="M102" s="210"/>
      <c r="N102" s="210"/>
      <c r="O102" s="210"/>
      <c r="P102" s="210"/>
      <c r="Q102" s="210"/>
      <c r="R102" s="210"/>
      <c r="S102" s="210"/>
      <c r="T102" s="210"/>
      <c r="U102" s="210"/>
      <c r="V102" s="210"/>
      <c r="W102" s="210"/>
      <c r="X102" s="7" t="b">
        <f t="shared" ref="X102:X107" si="25">NOT(ISBLANK(C102))</f>
        <v>0</v>
      </c>
    </row>
    <row r="103" spans="1:24" ht="13.5" customHeight="1" thickBot="1" x14ac:dyDescent="0.3">
      <c r="A103" s="90"/>
      <c r="B103" s="93">
        <v>2922</v>
      </c>
      <c r="C103" s="257"/>
      <c r="D103" s="258"/>
      <c r="E103" s="258"/>
      <c r="F103" s="259"/>
      <c r="G103" s="32"/>
      <c r="H103" s="210"/>
      <c r="I103" s="210"/>
      <c r="J103" s="210"/>
      <c r="K103" s="210"/>
      <c r="L103" s="210"/>
      <c r="M103" s="210"/>
      <c r="N103" s="210"/>
      <c r="O103" s="210"/>
      <c r="P103" s="210"/>
      <c r="Q103" s="210"/>
      <c r="R103" s="210"/>
      <c r="S103" s="210"/>
      <c r="T103" s="210"/>
      <c r="U103" s="210"/>
      <c r="V103" s="210"/>
      <c r="W103" s="210"/>
      <c r="X103" s="7" t="b">
        <f t="shared" si="25"/>
        <v>0</v>
      </c>
    </row>
    <row r="104" spans="1:24" ht="13.5" customHeight="1" thickBot="1" x14ac:dyDescent="0.3">
      <c r="A104" s="90"/>
      <c r="B104" s="93">
        <v>2923</v>
      </c>
      <c r="C104" s="257"/>
      <c r="D104" s="258"/>
      <c r="E104" s="258"/>
      <c r="F104" s="259"/>
      <c r="G104" s="32"/>
      <c r="H104" s="210"/>
      <c r="I104" s="210"/>
      <c r="J104" s="210"/>
      <c r="K104" s="210"/>
      <c r="L104" s="210"/>
      <c r="M104" s="210"/>
      <c r="N104" s="210"/>
      <c r="O104" s="210"/>
      <c r="P104" s="210"/>
      <c r="Q104" s="210"/>
      <c r="R104" s="210"/>
      <c r="S104" s="210"/>
      <c r="T104" s="210"/>
      <c r="U104" s="210"/>
      <c r="V104" s="210"/>
      <c r="W104" s="210"/>
      <c r="X104" s="7" t="b">
        <f t="shared" si="25"/>
        <v>0</v>
      </c>
    </row>
    <row r="105" spans="1:24" ht="13.5" customHeight="1" thickBot="1" x14ac:dyDescent="0.3">
      <c r="A105" s="90"/>
      <c r="B105" s="93">
        <v>2924</v>
      </c>
      <c r="C105" s="257"/>
      <c r="D105" s="258"/>
      <c r="E105" s="258"/>
      <c r="F105" s="259"/>
      <c r="G105" s="32"/>
      <c r="H105" s="210"/>
      <c r="I105" s="210"/>
      <c r="J105" s="210"/>
      <c r="K105" s="210"/>
      <c r="L105" s="210"/>
      <c r="M105" s="210"/>
      <c r="N105" s="210"/>
      <c r="O105" s="210"/>
      <c r="P105" s="210"/>
      <c r="Q105" s="210"/>
      <c r="R105" s="210"/>
      <c r="S105" s="210"/>
      <c r="T105" s="210"/>
      <c r="U105" s="210"/>
      <c r="V105" s="210"/>
      <c r="W105" s="210"/>
      <c r="X105" s="7" t="b">
        <f t="shared" si="25"/>
        <v>0</v>
      </c>
    </row>
    <row r="106" spans="1:24" ht="13.5" customHeight="1" thickBot="1" x14ac:dyDescent="0.3">
      <c r="A106" s="90"/>
      <c r="B106" s="93">
        <v>2925</v>
      </c>
      <c r="C106" s="257"/>
      <c r="D106" s="258"/>
      <c r="E106" s="258"/>
      <c r="F106" s="259"/>
      <c r="G106" s="32"/>
      <c r="H106" s="210"/>
      <c r="I106" s="210"/>
      <c r="J106" s="210"/>
      <c r="K106" s="210"/>
      <c r="L106" s="210"/>
      <c r="M106" s="210"/>
      <c r="N106" s="210"/>
      <c r="O106" s="210"/>
      <c r="P106" s="210"/>
      <c r="Q106" s="210"/>
      <c r="R106" s="210"/>
      <c r="S106" s="210"/>
      <c r="T106" s="210"/>
      <c r="U106" s="210"/>
      <c r="V106" s="210"/>
      <c r="W106" s="210"/>
      <c r="X106" s="7" t="b">
        <f t="shared" si="25"/>
        <v>0</v>
      </c>
    </row>
    <row r="107" spans="1:24" ht="13.5" customHeight="1" thickBot="1" x14ac:dyDescent="0.3">
      <c r="A107" s="90"/>
      <c r="B107" s="92">
        <v>2938</v>
      </c>
      <c r="C107" s="218" t="s">
        <v>173</v>
      </c>
      <c r="D107" s="273"/>
      <c r="E107" s="273"/>
      <c r="F107" s="274"/>
      <c r="G107" s="32"/>
      <c r="H107" s="210"/>
      <c r="I107" s="210"/>
      <c r="J107" s="210"/>
      <c r="K107" s="210"/>
      <c r="L107" s="210"/>
      <c r="M107" s="210"/>
      <c r="N107" s="210"/>
      <c r="O107" s="210"/>
      <c r="P107" s="210"/>
      <c r="Q107" s="210"/>
      <c r="R107" s="210"/>
      <c r="S107" s="210"/>
      <c r="T107" s="210"/>
      <c r="U107" s="210"/>
      <c r="V107" s="210"/>
      <c r="W107" s="210"/>
      <c r="X107" s="7" t="b">
        <f t="shared" si="25"/>
        <v>1</v>
      </c>
    </row>
    <row r="108" spans="1:24" ht="13.5" customHeight="1" thickBot="1" x14ac:dyDescent="0.3">
      <c r="A108" s="90"/>
      <c r="B108" s="93">
        <v>2939</v>
      </c>
      <c r="C108" s="221" t="s">
        <v>174</v>
      </c>
      <c r="D108" s="268"/>
      <c r="E108" s="268"/>
      <c r="F108" s="269"/>
      <c r="G108" s="118" t="str">
        <f t="shared" ref="G108:W108" si="26">IF(COUNT(G102:G107)&gt;0,SUM(G102:G107),"NR")</f>
        <v>NR</v>
      </c>
      <c r="H108" s="37" t="str">
        <f t="shared" si="26"/>
        <v>NR</v>
      </c>
      <c r="I108" s="37" t="str">
        <f t="shared" si="26"/>
        <v>NR</v>
      </c>
      <c r="J108" s="37" t="str">
        <f t="shared" si="26"/>
        <v>NR</v>
      </c>
      <c r="K108" s="37" t="str">
        <f t="shared" si="26"/>
        <v>NR</v>
      </c>
      <c r="L108" s="37" t="str">
        <f t="shared" si="26"/>
        <v>NR</v>
      </c>
      <c r="M108" s="37" t="str">
        <f t="shared" si="26"/>
        <v>NR</v>
      </c>
      <c r="N108" s="37" t="str">
        <f t="shared" si="26"/>
        <v>NR</v>
      </c>
      <c r="O108" s="37" t="str">
        <f t="shared" si="26"/>
        <v>NR</v>
      </c>
      <c r="P108" s="37" t="str">
        <f t="shared" si="26"/>
        <v>NR</v>
      </c>
      <c r="Q108" s="37" t="str">
        <f t="shared" si="26"/>
        <v>NR</v>
      </c>
      <c r="R108" s="37" t="str">
        <f>IF(COUNT(R102:R107)&gt;0,SUM(R102:R107),"NR")</f>
        <v>NR</v>
      </c>
      <c r="S108" s="37" t="str">
        <f t="shared" ref="S108" si="27">IF(COUNT(S102:S107)&gt;0,SUM(S102:S107),"NR")</f>
        <v>NR</v>
      </c>
      <c r="T108" s="37" t="str">
        <f t="shared" si="26"/>
        <v>NR</v>
      </c>
      <c r="U108" s="37" t="str">
        <f t="shared" si="26"/>
        <v>NR</v>
      </c>
      <c r="V108" s="37" t="str">
        <f t="shared" si="26"/>
        <v>NR</v>
      </c>
      <c r="W108" s="37" t="str">
        <f t="shared" si="26"/>
        <v>NR</v>
      </c>
    </row>
    <row r="109" spans="1:24" ht="13.5" customHeight="1" thickTop="1" thickBot="1" x14ac:dyDescent="0.3">
      <c r="A109" s="123"/>
      <c r="B109" s="124">
        <v>2999</v>
      </c>
      <c r="C109" s="270" t="s">
        <v>175</v>
      </c>
      <c r="D109" s="271"/>
      <c r="E109" s="271"/>
      <c r="F109" s="272"/>
      <c r="G109" s="125" t="str">
        <f t="shared" ref="G109:W109" si="28">IF(COUNT(G100:G108)&gt;0,SUM(G100)-SUM(G108),"NR")</f>
        <v>NR</v>
      </c>
      <c r="H109" s="70" t="str">
        <f t="shared" si="28"/>
        <v>NR</v>
      </c>
      <c r="I109" s="70" t="str">
        <f t="shared" si="28"/>
        <v>NR</v>
      </c>
      <c r="J109" s="70" t="str">
        <f t="shared" si="28"/>
        <v>NR</v>
      </c>
      <c r="K109" s="70" t="str">
        <f t="shared" si="28"/>
        <v>NR</v>
      </c>
      <c r="L109" s="70" t="str">
        <f t="shared" si="28"/>
        <v>NR</v>
      </c>
      <c r="M109" s="70" t="str">
        <f t="shared" ref="M109:N109" si="29">IF(COUNT(M100:M108)&gt;0,SUM(M100)-SUM(M108),"NR")</f>
        <v>NR</v>
      </c>
      <c r="N109" s="70" t="str">
        <f t="shared" si="29"/>
        <v>NR</v>
      </c>
      <c r="O109" s="70" t="str">
        <f t="shared" si="28"/>
        <v>NR</v>
      </c>
      <c r="P109" s="70" t="str">
        <f t="shared" si="28"/>
        <v>NR</v>
      </c>
      <c r="Q109" s="70" t="str">
        <f t="shared" si="28"/>
        <v>NR</v>
      </c>
      <c r="R109" s="70" t="str">
        <f>IF(COUNT(R100:R108)&gt;0,SUM(R100)-SUM(R108),"NR")</f>
        <v>NR</v>
      </c>
      <c r="S109" s="70" t="str">
        <f t="shared" ref="S109" si="30">IF(COUNT(S100:S108)&gt;0,SUM(S100)-SUM(S108),"NR")</f>
        <v>NR</v>
      </c>
      <c r="T109" s="70" t="str">
        <f t="shared" si="28"/>
        <v>NR</v>
      </c>
      <c r="U109" s="70" t="str">
        <f t="shared" si="28"/>
        <v>NR</v>
      </c>
      <c r="V109" s="70" t="str">
        <f t="shared" si="28"/>
        <v>NR</v>
      </c>
      <c r="W109" s="70" t="str">
        <f t="shared" si="28"/>
        <v>NR</v>
      </c>
    </row>
    <row r="110" spans="1:24" hidden="1" x14ac:dyDescent="0.25">
      <c r="A110" s="126"/>
      <c r="B110" s="126"/>
      <c r="C110" s="126"/>
      <c r="D110" s="126"/>
      <c r="E110" s="126"/>
      <c r="F110" s="126"/>
      <c r="G110" s="71"/>
      <c r="H110" s="71"/>
      <c r="I110" s="71"/>
      <c r="J110" s="71"/>
      <c r="K110" s="71"/>
      <c r="L110" s="71"/>
      <c r="M110" s="71"/>
      <c r="N110" s="71"/>
      <c r="O110" s="71"/>
      <c r="P110" s="71"/>
      <c r="Q110" s="71"/>
      <c r="R110" s="71"/>
      <c r="S110" s="71"/>
      <c r="T110" s="71"/>
      <c r="U110" s="71"/>
      <c r="V110" s="71"/>
      <c r="W110" s="71"/>
    </row>
  </sheetData>
  <mergeCells count="123">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 ref="C86:F86"/>
    <mergeCell ref="C87:F87"/>
    <mergeCell ref="C88:F88"/>
    <mergeCell ref="C89:F89"/>
    <mergeCell ref="C90:F90"/>
    <mergeCell ref="C94:F94"/>
    <mergeCell ref="C80:F80"/>
    <mergeCell ref="C81:F81"/>
    <mergeCell ref="C82:F82"/>
    <mergeCell ref="C83:F83"/>
    <mergeCell ref="C84:F84"/>
    <mergeCell ref="C85:F85"/>
    <mergeCell ref="C70:F70"/>
    <mergeCell ref="C73:F73"/>
    <mergeCell ref="C74:F74"/>
    <mergeCell ref="C75:F75"/>
    <mergeCell ref="C76:F76"/>
    <mergeCell ref="C77:F77"/>
    <mergeCell ref="C64:F64"/>
    <mergeCell ref="C65:F65"/>
    <mergeCell ref="C66:F66"/>
    <mergeCell ref="C67:F67"/>
    <mergeCell ref="C68:F68"/>
    <mergeCell ref="C69:F69"/>
    <mergeCell ref="U57:U58"/>
    <mergeCell ref="W57:W58"/>
    <mergeCell ref="C60:F60"/>
    <mergeCell ref="C61:F61"/>
    <mergeCell ref="C62:F62"/>
    <mergeCell ref="C63:F63"/>
    <mergeCell ref="L57:L58"/>
    <mergeCell ref="O57:O58"/>
    <mergeCell ref="P57:P58"/>
    <mergeCell ref="Q57:Q58"/>
    <mergeCell ref="R57:R58"/>
    <mergeCell ref="T57:T58"/>
    <mergeCell ref="C49:F49"/>
    <mergeCell ref="G57:G58"/>
    <mergeCell ref="H57:H58"/>
    <mergeCell ref="I57:I58"/>
    <mergeCell ref="J57:J58"/>
    <mergeCell ref="K57:K58"/>
    <mergeCell ref="C43:F43"/>
    <mergeCell ref="C44:F44"/>
    <mergeCell ref="C45:F45"/>
    <mergeCell ref="C46:F46"/>
    <mergeCell ref="C47:F47"/>
    <mergeCell ref="C48:F48"/>
    <mergeCell ref="V38:V39"/>
    <mergeCell ref="W38:W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C33:F33"/>
    <mergeCell ref="C34:F34"/>
    <mergeCell ref="C35:F35"/>
    <mergeCell ref="C36:F36"/>
    <mergeCell ref="C37:F37"/>
    <mergeCell ref="C38:F38"/>
    <mergeCell ref="C24:F24"/>
    <mergeCell ref="C25:F25"/>
    <mergeCell ref="C26:F26"/>
    <mergeCell ref="C27:F27"/>
    <mergeCell ref="C28:F28"/>
    <mergeCell ref="C29:F29"/>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A1:W1"/>
    <mergeCell ref="A2:W2"/>
    <mergeCell ref="A3:W3"/>
    <mergeCell ref="A4:W4"/>
    <mergeCell ref="A5:W5"/>
    <mergeCell ref="A6:B6"/>
    <mergeCell ref="C6:F6"/>
    <mergeCell ref="C15:F15"/>
    <mergeCell ref="C16:F16"/>
  </mergeCells>
  <conditionalFormatting sqref="A1">
    <cfRule type="expression" dxfId="4" priority="1" stopIfTrue="1">
      <formula>OR(ISBLANK(A1),EXACT(UPPER(A1),"&lt; NAME OF HMO &gt;"))</formula>
    </cfRule>
  </conditionalFormatting>
  <conditionalFormatting sqref="E12 E14 D39">
    <cfRule type="expression" dxfId="3" priority="8" stopIfTrue="1">
      <formula>ISBLANK(D12)</formula>
    </cfRule>
  </conditionalFormatting>
  <conditionalFormatting sqref="G60:W69 G73:W76 G80:W89 G94:W99 G102:W107">
    <cfRule type="expression" dxfId="2" priority="5" stopIfTrue="1">
      <formula>ISBLANK($C60)</formula>
    </cfRule>
  </conditionalFormatting>
  <conditionalFormatting sqref="V8">
    <cfRule type="expression" dxfId="1" priority="2" stopIfTrue="1">
      <formula>X10</formula>
    </cfRule>
  </conditionalFormatting>
  <conditionalFormatting sqref="V9 V12:V15 V18 V22:V29 V33:V49 V60:V70 V73:V77 V80:V90 V94:V100 V102:V109">
    <cfRule type="expression" dxfId="0" priority="3"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G80:U89 G60:U69 W80:W89 W73:W76 W94:W99 W102:W107" xr:uid="{3A4CFFE6-12F4-4903-A6ED-ECEF297D2001}">
      <formula1>$X60</formula1>
    </dataValidation>
    <dataValidation allowBlank="1" showInputMessage="1" showErrorMessage="1" promptTitle="Name of HMO" prompt="Please enter the Name of the HMO to whom this report belongs." sqref="A1" xr:uid="{AE2CEE0B-FBD5-417E-B203-16BAAA02EDF1}"/>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customProperties>
    <customPr name="_pios_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F1" sqref="F1:XFD1048576"/>
    </sheetView>
  </sheetViews>
  <sheetFormatPr defaultColWidth="0" defaultRowHeight="15" zeroHeight="1" x14ac:dyDescent="0.25"/>
  <cols>
    <col min="1" max="1" width="8.7109375" style="183" customWidth="1"/>
    <col min="2" max="2" width="160.5703125" customWidth="1"/>
    <col min="3" max="3" width="6.42578125" style="128" customWidth="1"/>
    <col min="4" max="4" width="14.85546875" style="128" customWidth="1"/>
    <col min="5" max="5" width="53.5703125" style="128" customWidth="1"/>
    <col min="6" max="38" width="8.7109375" style="128" hidden="1" customWidth="1"/>
    <col min="39" max="16384" width="9.140625" hidden="1"/>
  </cols>
  <sheetData>
    <row r="1" spans="1:5" ht="21.75" thickBot="1" x14ac:dyDescent="0.4">
      <c r="B1" s="195" t="s">
        <v>176</v>
      </c>
    </row>
    <row r="2" spans="1:5" ht="61.5" customHeight="1" thickBot="1" x14ac:dyDescent="0.3">
      <c r="A2" s="199">
        <v>1</v>
      </c>
      <c r="B2" s="200" t="s">
        <v>177</v>
      </c>
      <c r="D2" s="192" t="s">
        <v>6</v>
      </c>
      <c r="E2" s="173" t="s">
        <v>7</v>
      </c>
    </row>
    <row r="3" spans="1:5" ht="18.75" x14ac:dyDescent="0.25">
      <c r="A3" s="198"/>
      <c r="B3" s="196"/>
    </row>
    <row r="4" spans="1:5" ht="18.75" x14ac:dyDescent="0.25">
      <c r="A4" s="198">
        <v>2</v>
      </c>
      <c r="B4" s="196" t="s">
        <v>178</v>
      </c>
    </row>
    <row r="5" spans="1:5" ht="18.75" x14ac:dyDescent="0.25">
      <c r="A5" s="198"/>
      <c r="B5" s="196"/>
      <c r="D5" s="186" t="s">
        <v>179</v>
      </c>
      <c r="E5" s="187"/>
    </row>
    <row r="6" spans="1:5" ht="18.75" x14ac:dyDescent="0.25">
      <c r="A6" s="198">
        <v>3</v>
      </c>
      <c r="B6" s="196" t="s">
        <v>180</v>
      </c>
      <c r="D6" s="188" t="s">
        <v>181</v>
      </c>
      <c r="E6" s="189" t="s">
        <v>182</v>
      </c>
    </row>
    <row r="7" spans="1:5" ht="14.45" customHeight="1" x14ac:dyDescent="0.25">
      <c r="A7" s="198"/>
      <c r="B7" s="196"/>
      <c r="D7" s="170"/>
      <c r="E7" s="181"/>
    </row>
    <row r="8" spans="1:5" ht="57" customHeight="1" x14ac:dyDescent="0.25">
      <c r="A8" s="198">
        <v>4</v>
      </c>
      <c r="B8" s="197" t="s">
        <v>183</v>
      </c>
      <c r="D8" s="188" t="s">
        <v>184</v>
      </c>
      <c r="E8" s="189" t="s">
        <v>18</v>
      </c>
    </row>
    <row r="9" spans="1:5" ht="18.75" x14ac:dyDescent="0.25">
      <c r="A9" s="198"/>
      <c r="B9" s="196"/>
      <c r="D9" s="170"/>
      <c r="E9" s="181"/>
    </row>
    <row r="10" spans="1:5" ht="18.75" x14ac:dyDescent="0.25">
      <c r="A10" s="198">
        <v>5</v>
      </c>
      <c r="B10" s="196" t="s">
        <v>185</v>
      </c>
      <c r="D10" s="188" t="s">
        <v>186</v>
      </c>
      <c r="E10" s="189" t="s">
        <v>187</v>
      </c>
    </row>
    <row r="11" spans="1:5" ht="18.75" x14ac:dyDescent="0.25">
      <c r="A11" s="198"/>
      <c r="B11" s="196"/>
      <c r="D11" s="170"/>
      <c r="E11" s="181"/>
    </row>
    <row r="12" spans="1:5" ht="33" x14ac:dyDescent="0.25">
      <c r="A12" s="198">
        <v>6</v>
      </c>
      <c r="B12" s="196" t="s">
        <v>188</v>
      </c>
      <c r="D12" s="188" t="s">
        <v>189</v>
      </c>
      <c r="E12" s="189" t="s">
        <v>190</v>
      </c>
    </row>
    <row r="13" spans="1:5" ht="18.75" x14ac:dyDescent="0.25">
      <c r="A13" s="198"/>
      <c r="B13" s="196"/>
      <c r="D13" s="170"/>
      <c r="E13" s="181"/>
    </row>
    <row r="14" spans="1:5" ht="18.75" x14ac:dyDescent="0.25">
      <c r="A14" s="198">
        <v>7</v>
      </c>
      <c r="B14" s="196" t="s">
        <v>191</v>
      </c>
      <c r="D14" s="188" t="s">
        <v>11</v>
      </c>
      <c r="E14" s="189" t="s">
        <v>192</v>
      </c>
    </row>
    <row r="15" spans="1:5" ht="18.75" x14ac:dyDescent="0.25">
      <c r="A15" s="198"/>
      <c r="B15" s="196"/>
      <c r="D15" s="170"/>
      <c r="E15" s="181"/>
    </row>
    <row r="16" spans="1:5" ht="33" x14ac:dyDescent="0.25">
      <c r="A16" s="198">
        <v>8</v>
      </c>
      <c r="B16" s="196" t="s">
        <v>193</v>
      </c>
      <c r="D16" s="188" t="s">
        <v>15</v>
      </c>
      <c r="E16" s="189" t="s">
        <v>194</v>
      </c>
    </row>
    <row r="17" spans="1:5" ht="18.75" x14ac:dyDescent="0.25">
      <c r="A17" s="198"/>
      <c r="B17" s="196"/>
      <c r="D17" s="170"/>
      <c r="E17" s="181"/>
    </row>
    <row r="18" spans="1:5" ht="18.75" x14ac:dyDescent="0.25">
      <c r="A18" s="198">
        <v>9</v>
      </c>
      <c r="B18" s="196" t="s">
        <v>195</v>
      </c>
      <c r="D18" s="188" t="s">
        <v>196</v>
      </c>
      <c r="E18" s="189" t="s">
        <v>197</v>
      </c>
    </row>
    <row r="19" spans="1:5" ht="16.5" x14ac:dyDescent="0.25">
      <c r="B19" s="196" t="s">
        <v>198</v>
      </c>
      <c r="D19" s="170"/>
      <c r="E19" s="181"/>
    </row>
    <row r="20" spans="1:5" x14ac:dyDescent="0.25">
      <c r="B20" s="158"/>
      <c r="D20" s="188" t="s">
        <v>23</v>
      </c>
      <c r="E20" s="189" t="s">
        <v>199</v>
      </c>
    </row>
    <row r="21" spans="1:5" s="128" customFormat="1" x14ac:dyDescent="0.25">
      <c r="A21" s="184"/>
      <c r="D21" s="170"/>
      <c r="E21" s="181"/>
    </row>
    <row r="22" spans="1:5" s="128" customFormat="1" ht="18.75" x14ac:dyDescent="0.3">
      <c r="A22" s="184"/>
      <c r="B22" s="193" t="s">
        <v>200</v>
      </c>
      <c r="D22" s="188" t="s">
        <v>27</v>
      </c>
      <c r="E22" s="189" t="s">
        <v>201</v>
      </c>
    </row>
    <row r="23" spans="1:5" s="128" customFormat="1" x14ac:dyDescent="0.25">
      <c r="A23" s="184"/>
      <c r="B23" s="157"/>
      <c r="D23" s="170"/>
      <c r="E23" s="181"/>
    </row>
    <row r="24" spans="1:5" s="128" customFormat="1" ht="17.25" x14ac:dyDescent="0.3">
      <c r="A24" s="184"/>
      <c r="B24" s="194" t="s">
        <v>202</v>
      </c>
      <c r="D24" s="188" t="s">
        <v>31</v>
      </c>
      <c r="E24" s="189" t="s">
        <v>203</v>
      </c>
    </row>
    <row r="25" spans="1:5" s="128" customFormat="1" ht="17.25" x14ac:dyDescent="0.3">
      <c r="A25" s="184"/>
      <c r="B25" s="194" t="s">
        <v>204</v>
      </c>
      <c r="D25" s="170"/>
      <c r="E25" s="181"/>
    </row>
    <row r="26" spans="1:5" s="128" customFormat="1" ht="17.25" x14ac:dyDescent="0.3">
      <c r="A26" s="184"/>
      <c r="B26" s="194" t="s">
        <v>205</v>
      </c>
      <c r="D26" s="188" t="s">
        <v>35</v>
      </c>
      <c r="E26" s="189" t="s">
        <v>206</v>
      </c>
    </row>
    <row r="27" spans="1:5" s="128" customFormat="1" ht="17.25" x14ac:dyDescent="0.3">
      <c r="A27" s="184"/>
      <c r="B27" s="194" t="s">
        <v>207</v>
      </c>
      <c r="D27" s="170"/>
      <c r="E27" s="181"/>
    </row>
    <row r="28" spans="1:5" s="128" customFormat="1" ht="17.25" x14ac:dyDescent="0.3">
      <c r="A28" s="184"/>
      <c r="B28" s="194" t="s">
        <v>208</v>
      </c>
      <c r="D28" s="188" t="s">
        <v>39</v>
      </c>
      <c r="E28" s="189" t="s">
        <v>209</v>
      </c>
    </row>
    <row r="29" spans="1:5" s="128" customFormat="1" ht="17.25" x14ac:dyDescent="0.3">
      <c r="A29" s="184"/>
      <c r="B29" s="194" t="s">
        <v>210</v>
      </c>
      <c r="D29" s="170"/>
      <c r="E29" s="181"/>
    </row>
    <row r="30" spans="1:5" s="128" customFormat="1" ht="30" x14ac:dyDescent="0.25">
      <c r="A30" s="184"/>
      <c r="D30" s="188" t="s">
        <v>59</v>
      </c>
      <c r="E30" s="190" t="s">
        <v>211</v>
      </c>
    </row>
    <row r="31" spans="1:5" s="128" customFormat="1" hidden="1" x14ac:dyDescent="0.25">
      <c r="A31" s="184"/>
    </row>
    <row r="32" spans="1:5" s="128" customFormat="1" hidden="1" x14ac:dyDescent="0.25">
      <c r="A32" s="184"/>
    </row>
    <row r="33" spans="1:1" s="128" customFormat="1" hidden="1" x14ac:dyDescent="0.25">
      <c r="A33" s="184"/>
    </row>
    <row r="34" spans="1:1" s="128" customFormat="1" hidden="1" x14ac:dyDescent="0.25">
      <c r="A34" s="184"/>
    </row>
    <row r="35" spans="1:1" s="128" customFormat="1" hidden="1" x14ac:dyDescent="0.25">
      <c r="A35" s="184"/>
    </row>
    <row r="36" spans="1:1" s="128" customFormat="1" hidden="1" x14ac:dyDescent="0.25">
      <c r="A36" s="184"/>
    </row>
    <row r="37" spans="1:1" s="128" customFormat="1" hidden="1" x14ac:dyDescent="0.25">
      <c r="A37" s="184"/>
    </row>
    <row r="38" spans="1:1" s="128" customFormat="1" hidden="1" x14ac:dyDescent="0.25">
      <c r="A38" s="184"/>
    </row>
    <row r="39" spans="1:1" s="128" customFormat="1" hidden="1" x14ac:dyDescent="0.25">
      <c r="A39" s="184"/>
    </row>
    <row r="40" spans="1:1" s="128" customFormat="1" hidden="1" x14ac:dyDescent="0.25">
      <c r="A40" s="184"/>
    </row>
    <row r="41" spans="1:1" s="128" customFormat="1" hidden="1" x14ac:dyDescent="0.25">
      <c r="A41" s="184"/>
    </row>
    <row r="42" spans="1:1" s="128" customFormat="1" hidden="1" x14ac:dyDescent="0.25">
      <c r="A42" s="184"/>
    </row>
    <row r="43" spans="1:1" s="128" customFormat="1" hidden="1" x14ac:dyDescent="0.25">
      <c r="A43" s="184"/>
    </row>
    <row r="44" spans="1:1" s="128" customFormat="1" hidden="1" x14ac:dyDescent="0.25">
      <c r="A44" s="184"/>
    </row>
    <row r="45" spans="1:1" s="128" customFormat="1" hidden="1" x14ac:dyDescent="0.25">
      <c r="A45" s="184"/>
    </row>
    <row r="46" spans="1:1" s="128" customFormat="1" hidden="1" x14ac:dyDescent="0.25">
      <c r="A46" s="184"/>
    </row>
    <row r="47" spans="1:1" s="128" customFormat="1" hidden="1" x14ac:dyDescent="0.25">
      <c r="A47" s="184"/>
    </row>
    <row r="48" spans="1:1" s="128" customFormat="1" hidden="1" x14ac:dyDescent="0.25">
      <c r="A48" s="184"/>
    </row>
    <row r="49" spans="1:1" s="128" customFormat="1" hidden="1" x14ac:dyDescent="0.25">
      <c r="A49" s="184"/>
    </row>
    <row r="50" spans="1:1" s="128" customFormat="1" hidden="1" x14ac:dyDescent="0.25">
      <c r="A50" s="184"/>
    </row>
    <row r="51" spans="1:1" s="128" customFormat="1" hidden="1" x14ac:dyDescent="0.25">
      <c r="A51" s="184"/>
    </row>
    <row r="52" spans="1:1" s="128" customFormat="1" hidden="1" x14ac:dyDescent="0.25">
      <c r="A52" s="184"/>
    </row>
    <row r="53" spans="1:1" s="128" customFormat="1" hidden="1" x14ac:dyDescent="0.25">
      <c r="A53" s="184"/>
    </row>
    <row r="54" spans="1:1" s="128" customFormat="1" hidden="1" x14ac:dyDescent="0.25">
      <c r="A54" s="184"/>
    </row>
    <row r="55" spans="1:1" s="128" customFormat="1" hidden="1" x14ac:dyDescent="0.25">
      <c r="A55" s="184"/>
    </row>
    <row r="56" spans="1:1" s="128" customFormat="1" hidden="1" x14ac:dyDescent="0.25">
      <c r="A56" s="184"/>
    </row>
    <row r="57" spans="1:1" s="128" customFormat="1" hidden="1" x14ac:dyDescent="0.25">
      <c r="A57" s="184"/>
    </row>
    <row r="58" spans="1:1" s="128" customFormat="1" hidden="1" x14ac:dyDescent="0.25">
      <c r="A58" s="184"/>
    </row>
    <row r="59" spans="1:1" s="128" customFormat="1" hidden="1" x14ac:dyDescent="0.25">
      <c r="A59" s="184"/>
    </row>
    <row r="60" spans="1:1" s="128" customFormat="1" hidden="1" x14ac:dyDescent="0.25">
      <c r="A60" s="184"/>
    </row>
    <row r="61" spans="1:1" s="128" customFormat="1" hidden="1" x14ac:dyDescent="0.25">
      <c r="A61" s="183"/>
    </row>
    <row r="62" spans="1:1" s="128" customFormat="1" hidden="1" x14ac:dyDescent="0.25">
      <c r="A62" s="183"/>
    </row>
    <row r="63" spans="1:1" s="128" customFormat="1" hidden="1" x14ac:dyDescent="0.25">
      <c r="A63" s="183"/>
    </row>
    <row r="64" spans="1:1" s="128" customFormat="1" hidden="1" x14ac:dyDescent="0.25">
      <c r="A64" s="183"/>
    </row>
    <row r="65" spans="1:1" s="128" customFormat="1" hidden="1" x14ac:dyDescent="0.25">
      <c r="A65" s="183"/>
    </row>
    <row r="66" spans="1:1" s="128" customFormat="1" hidden="1" x14ac:dyDescent="0.25">
      <c r="A66" s="183"/>
    </row>
  </sheetData>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zoomScale="80" zoomScaleNormal="80" workbookViewId="0">
      <selection activeCell="J5" sqref="J5"/>
    </sheetView>
  </sheetViews>
  <sheetFormatPr defaultColWidth="0" defaultRowHeight="15" zeroHeight="1" x14ac:dyDescent="0.25"/>
  <cols>
    <col min="1" max="1" width="8.7109375" customWidth="1"/>
    <col min="2" max="2" width="51.5703125" customWidth="1"/>
    <col min="3" max="14" width="12.7109375" customWidth="1"/>
    <col min="15" max="15" width="14.28515625" customWidth="1"/>
    <col min="16" max="19" width="12.7109375" customWidth="1"/>
    <col min="20" max="23" width="12.7109375" hidden="1" customWidth="1"/>
    <col min="24" max="16384" width="8.7109375" hidden="1"/>
  </cols>
  <sheetData>
    <row r="1" spans="1:20" s="128" customFormat="1" ht="15.75" x14ac:dyDescent="0.25">
      <c r="G1" s="202" t="s">
        <v>212</v>
      </c>
    </row>
    <row r="2" spans="1:20" s="128" customFormat="1" ht="23.25" x14ac:dyDescent="0.35">
      <c r="B2" s="129"/>
      <c r="C2" s="130"/>
      <c r="G2" s="131" t="s">
        <v>213</v>
      </c>
    </row>
    <row r="3" spans="1:20" s="128" customFormat="1" ht="15.75" x14ac:dyDescent="0.25">
      <c r="C3" s="132"/>
      <c r="G3" s="131" t="s">
        <v>214</v>
      </c>
    </row>
    <row r="4" spans="1:20" s="128" customFormat="1" ht="15.75" x14ac:dyDescent="0.25">
      <c r="G4" s="131" t="s">
        <v>215</v>
      </c>
    </row>
    <row r="5" spans="1:20" s="128" customFormat="1" ht="15.75" x14ac:dyDescent="0.25">
      <c r="G5" s="133" t="s">
        <v>68</v>
      </c>
      <c r="J5" s="128" t="s">
        <v>130</v>
      </c>
    </row>
    <row r="6" spans="1:20" s="128" customFormat="1" ht="15.75" x14ac:dyDescent="0.25">
      <c r="E6" s="134"/>
      <c r="L6" s="135" t="s">
        <v>216</v>
      </c>
    </row>
    <row r="7" spans="1:20" ht="15.75" x14ac:dyDescent="0.25">
      <c r="A7" s="136"/>
      <c r="B7" s="136"/>
      <c r="C7" s="137">
        <v>1</v>
      </c>
      <c r="D7" s="138">
        <v>2</v>
      </c>
      <c r="E7" s="138">
        <v>3</v>
      </c>
      <c r="F7" s="137">
        <v>4</v>
      </c>
      <c r="G7" s="138">
        <v>5</v>
      </c>
      <c r="H7" s="138">
        <v>6</v>
      </c>
      <c r="I7" s="137">
        <v>7</v>
      </c>
      <c r="J7" s="138">
        <v>8</v>
      </c>
      <c r="K7" s="138">
        <v>9</v>
      </c>
      <c r="L7" s="137">
        <v>10</v>
      </c>
      <c r="M7" s="138">
        <v>11</v>
      </c>
      <c r="N7" s="138">
        <v>12</v>
      </c>
      <c r="O7" s="137">
        <v>13</v>
      </c>
      <c r="P7" s="138">
        <v>14</v>
      </c>
      <c r="Q7" s="138">
        <v>15</v>
      </c>
      <c r="R7" s="137">
        <v>16</v>
      </c>
      <c r="S7" s="139">
        <v>17</v>
      </c>
    </row>
    <row r="8" spans="1:20" ht="30.75" customHeight="1" x14ac:dyDescent="0.25">
      <c r="A8" s="140" t="s">
        <v>217</v>
      </c>
      <c r="B8" s="140" t="s">
        <v>218</v>
      </c>
      <c r="C8" s="140" t="s">
        <v>219</v>
      </c>
      <c r="D8" s="140" t="s">
        <v>220</v>
      </c>
      <c r="E8" s="140" t="s">
        <v>221</v>
      </c>
      <c r="F8" s="140" t="s">
        <v>75</v>
      </c>
      <c r="G8" s="140" t="s">
        <v>76</v>
      </c>
      <c r="H8" s="140" t="s">
        <v>77</v>
      </c>
      <c r="I8" s="140" t="s">
        <v>87</v>
      </c>
      <c r="J8" s="140" t="s">
        <v>88</v>
      </c>
      <c r="K8" s="140" t="s">
        <v>222</v>
      </c>
      <c r="L8" s="140" t="s">
        <v>223</v>
      </c>
      <c r="M8" s="140" t="s">
        <v>224</v>
      </c>
      <c r="N8" s="140" t="s">
        <v>225</v>
      </c>
      <c r="O8" s="140" t="s">
        <v>82</v>
      </c>
      <c r="P8" s="140" t="s">
        <v>83</v>
      </c>
      <c r="Q8" s="140" t="s">
        <v>84</v>
      </c>
      <c r="R8" s="140" t="s">
        <v>226</v>
      </c>
      <c r="S8" s="140" t="s">
        <v>227</v>
      </c>
      <c r="T8" s="141"/>
    </row>
    <row r="9" spans="1:20" ht="17.100000000000001" customHeight="1" x14ac:dyDescent="0.25">
      <c r="A9" s="140">
        <v>1</v>
      </c>
      <c r="B9" s="142" t="s">
        <v>228</v>
      </c>
      <c r="C9" s="143">
        <f>SUM(D9:E9)</f>
        <v>0</v>
      </c>
      <c r="D9" s="143"/>
      <c r="E9" s="143">
        <f t="shared" ref="E9:E15" si="0">SUM(F9:S9)</f>
        <v>0</v>
      </c>
      <c r="F9" s="143"/>
      <c r="G9" s="143"/>
      <c r="H9" s="143"/>
      <c r="I9" s="143"/>
      <c r="J9" s="143"/>
      <c r="K9" s="143"/>
      <c r="L9" s="143"/>
      <c r="M9" s="143"/>
      <c r="N9" s="143"/>
      <c r="O9" s="143"/>
      <c r="P9" s="143"/>
      <c r="Q9" s="143"/>
      <c r="R9" s="143"/>
      <c r="S9" s="143"/>
    </row>
    <row r="10" spans="1:20" ht="17.100000000000001" customHeight="1" x14ac:dyDescent="0.25">
      <c r="A10" s="140">
        <v>2</v>
      </c>
      <c r="B10" s="142" t="s">
        <v>229</v>
      </c>
      <c r="C10" s="143">
        <f t="shared" ref="C10:C15" si="1">SUM(D10:E10)</f>
        <v>0</v>
      </c>
      <c r="D10" s="143"/>
      <c r="E10" s="143">
        <f t="shared" si="0"/>
        <v>0</v>
      </c>
      <c r="F10" s="143"/>
      <c r="G10" s="143"/>
      <c r="H10" s="143"/>
      <c r="I10" s="143"/>
      <c r="J10" s="143"/>
      <c r="K10" s="143"/>
      <c r="L10" s="143"/>
      <c r="M10" s="143"/>
      <c r="N10" s="143"/>
      <c r="O10" s="143"/>
      <c r="P10" s="143"/>
      <c r="Q10" s="143"/>
      <c r="R10" s="143"/>
      <c r="S10" s="143"/>
    </row>
    <row r="11" spans="1:20" ht="17.100000000000001" customHeight="1" x14ac:dyDescent="0.25">
      <c r="A11" s="140">
        <v>3</v>
      </c>
      <c r="B11" s="142" t="s">
        <v>230</v>
      </c>
      <c r="C11" s="143">
        <f t="shared" si="1"/>
        <v>23040</v>
      </c>
      <c r="D11" s="143"/>
      <c r="E11" s="143">
        <f t="shared" si="0"/>
        <v>23040</v>
      </c>
      <c r="F11" s="143">
        <v>23040</v>
      </c>
      <c r="G11" s="143"/>
      <c r="H11" s="143"/>
      <c r="I11" s="143"/>
      <c r="J11" s="143"/>
      <c r="K11" s="143"/>
      <c r="L11" s="143"/>
      <c r="M11" s="143"/>
      <c r="N11" s="143"/>
      <c r="O11" s="143"/>
      <c r="P11" s="143"/>
      <c r="Q11" s="143"/>
      <c r="R11" s="143"/>
      <c r="S11" s="143"/>
    </row>
    <row r="12" spans="1:20" ht="17.100000000000001" customHeight="1" x14ac:dyDescent="0.25">
      <c r="A12" s="140">
        <v>4</v>
      </c>
      <c r="B12" s="144" t="s">
        <v>185</v>
      </c>
      <c r="C12" s="143">
        <f t="shared" si="1"/>
        <v>0</v>
      </c>
      <c r="D12" s="143"/>
      <c r="E12" s="143">
        <f t="shared" si="0"/>
        <v>0</v>
      </c>
      <c r="F12" s="143"/>
      <c r="G12" s="143"/>
      <c r="H12" s="143"/>
      <c r="I12" s="143"/>
      <c r="J12" s="143"/>
      <c r="K12" s="143"/>
      <c r="L12" s="143"/>
      <c r="M12" s="143"/>
      <c r="N12" s="143"/>
      <c r="O12" s="143"/>
      <c r="P12" s="143"/>
      <c r="Q12" s="143"/>
      <c r="R12" s="143"/>
      <c r="S12" s="143"/>
    </row>
    <row r="13" spans="1:20" ht="17.100000000000001" customHeight="1" x14ac:dyDescent="0.25">
      <c r="A13" s="140">
        <v>5</v>
      </c>
      <c r="B13" s="142" t="s">
        <v>231</v>
      </c>
      <c r="C13" s="143">
        <f t="shared" si="1"/>
        <v>0</v>
      </c>
      <c r="D13" s="143"/>
      <c r="E13" s="143">
        <f t="shared" si="0"/>
        <v>0</v>
      </c>
      <c r="F13" s="143"/>
      <c r="G13" s="143"/>
      <c r="H13" s="143"/>
      <c r="I13" s="143"/>
      <c r="J13" s="143"/>
      <c r="K13" s="143"/>
      <c r="L13" s="143"/>
      <c r="M13" s="143"/>
      <c r="N13" s="143"/>
      <c r="O13" s="143"/>
      <c r="P13" s="143"/>
      <c r="Q13" s="143"/>
      <c r="R13" s="143"/>
      <c r="S13" s="143"/>
    </row>
    <row r="14" spans="1:20" ht="17.100000000000001" customHeight="1" x14ac:dyDescent="0.25">
      <c r="A14" s="140">
        <v>6</v>
      </c>
      <c r="B14" s="142" t="s">
        <v>232</v>
      </c>
      <c r="C14" s="143">
        <f t="shared" si="1"/>
        <v>0</v>
      </c>
      <c r="D14" s="143"/>
      <c r="E14" s="143">
        <f t="shared" si="0"/>
        <v>0</v>
      </c>
      <c r="F14" s="143"/>
      <c r="G14" s="143"/>
      <c r="H14" s="143"/>
      <c r="I14" s="143"/>
      <c r="J14" s="143"/>
      <c r="K14" s="143"/>
      <c r="L14" s="143"/>
      <c r="M14" s="143"/>
      <c r="N14" s="143"/>
      <c r="O14" s="143"/>
      <c r="P14" s="143"/>
      <c r="Q14" s="143"/>
      <c r="R14" s="143"/>
      <c r="S14" s="143"/>
    </row>
    <row r="15" spans="1:20" ht="17.100000000000001" customHeight="1" x14ac:dyDescent="0.25">
      <c r="A15" s="140">
        <v>7</v>
      </c>
      <c r="B15" s="142" t="s">
        <v>233</v>
      </c>
      <c r="C15" s="143">
        <f t="shared" si="1"/>
        <v>0</v>
      </c>
      <c r="D15" s="143"/>
      <c r="E15" s="143">
        <f t="shared" si="0"/>
        <v>0</v>
      </c>
      <c r="F15" s="143"/>
      <c r="G15" s="143"/>
      <c r="H15" s="143"/>
      <c r="I15" s="143"/>
      <c r="J15" s="143"/>
      <c r="K15" s="143"/>
      <c r="L15" s="143"/>
      <c r="M15" s="143"/>
      <c r="N15" s="143"/>
      <c r="O15" s="143"/>
      <c r="P15" s="143"/>
      <c r="Q15" s="143"/>
      <c r="R15" s="143"/>
      <c r="S15" s="143"/>
    </row>
    <row r="16" spans="1:20" s="141" customFormat="1" ht="17.100000000000001" customHeight="1" x14ac:dyDescent="0.25">
      <c r="A16" s="140">
        <v>8</v>
      </c>
      <c r="B16" s="145" t="s">
        <v>234</v>
      </c>
      <c r="C16" s="146">
        <f>SUM(C9:C15)</f>
        <v>23040</v>
      </c>
      <c r="D16" s="146">
        <f t="shared" ref="D16:S16" si="2">SUM(D9:D15)</f>
        <v>0</v>
      </c>
      <c r="E16" s="146">
        <f t="shared" si="2"/>
        <v>23040</v>
      </c>
      <c r="F16" s="146">
        <f t="shared" si="2"/>
        <v>23040</v>
      </c>
      <c r="G16" s="146">
        <f t="shared" si="2"/>
        <v>0</v>
      </c>
      <c r="H16" s="146">
        <f t="shared" si="2"/>
        <v>0</v>
      </c>
      <c r="I16" s="146">
        <f t="shared" si="2"/>
        <v>0</v>
      </c>
      <c r="J16" s="146">
        <f t="shared" si="2"/>
        <v>0</v>
      </c>
      <c r="K16" s="146">
        <f t="shared" si="2"/>
        <v>0</v>
      </c>
      <c r="L16" s="146">
        <f t="shared" si="2"/>
        <v>0</v>
      </c>
      <c r="M16" s="146">
        <f t="shared" si="2"/>
        <v>0</v>
      </c>
      <c r="N16" s="146">
        <f>SUM(N9:N15)</f>
        <v>0</v>
      </c>
      <c r="O16" s="146">
        <f t="shared" si="2"/>
        <v>0</v>
      </c>
      <c r="P16" s="146">
        <f t="shared" si="2"/>
        <v>0</v>
      </c>
      <c r="Q16" s="146">
        <f t="shared" si="2"/>
        <v>0</v>
      </c>
      <c r="R16" s="146">
        <f t="shared" si="2"/>
        <v>0</v>
      </c>
      <c r="S16" s="146">
        <f t="shared" si="2"/>
        <v>0</v>
      </c>
    </row>
    <row r="17" spans="1:21" s="128" customFormat="1" ht="17.100000000000001" customHeight="1" x14ac:dyDescent="0.25">
      <c r="A17" s="136"/>
      <c r="B17" s="147"/>
      <c r="C17" s="148"/>
      <c r="D17" s="148"/>
      <c r="E17" s="148"/>
      <c r="F17" s="148"/>
      <c r="G17" s="148"/>
      <c r="H17" s="148"/>
      <c r="I17" s="148"/>
      <c r="J17" s="148"/>
      <c r="K17" s="148"/>
      <c r="L17" s="148"/>
      <c r="M17" s="148"/>
      <c r="N17" s="148"/>
      <c r="O17" s="148"/>
      <c r="P17" s="148"/>
      <c r="Q17" s="148"/>
      <c r="R17" s="148"/>
      <c r="S17" s="148"/>
    </row>
    <row r="18" spans="1:21" ht="17.100000000000001" customHeight="1" x14ac:dyDescent="0.25">
      <c r="A18" s="136"/>
      <c r="B18" s="136"/>
      <c r="C18" s="137">
        <v>1</v>
      </c>
      <c r="D18" s="138">
        <v>2</v>
      </c>
      <c r="E18" s="138">
        <v>3</v>
      </c>
      <c r="F18" s="137">
        <v>4</v>
      </c>
      <c r="G18" s="138">
        <v>5</v>
      </c>
      <c r="H18" s="138">
        <v>6</v>
      </c>
      <c r="I18" s="137">
        <v>7</v>
      </c>
      <c r="J18" s="138">
        <v>8</v>
      </c>
      <c r="K18" s="138">
        <v>9</v>
      </c>
      <c r="L18" s="137">
        <v>10</v>
      </c>
      <c r="M18" s="138">
        <v>11</v>
      </c>
      <c r="N18" s="138">
        <v>12</v>
      </c>
      <c r="O18" s="137">
        <v>13</v>
      </c>
      <c r="P18" s="138">
        <v>14</v>
      </c>
      <c r="Q18" s="138">
        <v>15</v>
      </c>
      <c r="R18" s="137">
        <v>16</v>
      </c>
      <c r="S18" s="139">
        <v>17</v>
      </c>
      <c r="T18" s="141"/>
    </row>
    <row r="19" spans="1:21" ht="33" customHeight="1" x14ac:dyDescent="0.25">
      <c r="A19" s="140" t="s">
        <v>217</v>
      </c>
      <c r="B19" s="140" t="s">
        <v>235</v>
      </c>
      <c r="C19" s="140" t="s">
        <v>219</v>
      </c>
      <c r="D19" s="140" t="s">
        <v>220</v>
      </c>
      <c r="E19" s="140" t="s">
        <v>221</v>
      </c>
      <c r="F19" s="140" t="s">
        <v>75</v>
      </c>
      <c r="G19" s="140" t="s">
        <v>76</v>
      </c>
      <c r="H19" s="140" t="s">
        <v>77</v>
      </c>
      <c r="I19" s="140" t="s">
        <v>87</v>
      </c>
      <c r="J19" s="140" t="s">
        <v>88</v>
      </c>
      <c r="K19" s="140" t="s">
        <v>222</v>
      </c>
      <c r="L19" s="140" t="s">
        <v>223</v>
      </c>
      <c r="M19" s="140" t="s">
        <v>224</v>
      </c>
      <c r="N19" s="140" t="s">
        <v>225</v>
      </c>
      <c r="O19" s="140" t="s">
        <v>82</v>
      </c>
      <c r="P19" s="140" t="s">
        <v>83</v>
      </c>
      <c r="Q19" s="140" t="s">
        <v>84</v>
      </c>
      <c r="R19" s="140" t="s">
        <v>226</v>
      </c>
      <c r="S19" s="140" t="s">
        <v>227</v>
      </c>
    </row>
    <row r="20" spans="1:21" ht="17.100000000000001" customHeight="1" x14ac:dyDescent="0.25">
      <c r="A20" s="140">
        <v>9</v>
      </c>
      <c r="B20" s="142" t="s">
        <v>228</v>
      </c>
      <c r="C20" s="143">
        <f>SUM(D20:E20)</f>
        <v>0</v>
      </c>
      <c r="D20" s="143"/>
      <c r="E20" s="143">
        <f t="shared" ref="E20:E26" si="3">SUM(F20:S20)</f>
        <v>0</v>
      </c>
      <c r="F20" s="143"/>
      <c r="G20" s="143"/>
      <c r="H20" s="143"/>
      <c r="I20" s="143"/>
      <c r="J20" s="143"/>
      <c r="K20" s="143"/>
      <c r="L20" s="143"/>
      <c r="M20" s="143"/>
      <c r="N20" s="143"/>
      <c r="O20" s="143"/>
      <c r="P20" s="143"/>
      <c r="Q20" s="143"/>
      <c r="R20" s="143"/>
      <c r="S20" s="143"/>
    </row>
    <row r="21" spans="1:21" ht="17.100000000000001" customHeight="1" x14ac:dyDescent="0.25">
      <c r="A21" s="140">
        <v>10</v>
      </c>
      <c r="B21" s="142" t="s">
        <v>229</v>
      </c>
      <c r="C21" s="143">
        <f t="shared" ref="C21:C26" si="4">SUM(D21:E21)</f>
        <v>0</v>
      </c>
      <c r="D21" s="143"/>
      <c r="E21" s="143">
        <f t="shared" si="3"/>
        <v>0</v>
      </c>
      <c r="F21" s="143"/>
      <c r="G21" s="143"/>
      <c r="H21" s="143"/>
      <c r="I21" s="143"/>
      <c r="J21" s="143"/>
      <c r="K21" s="143"/>
      <c r="L21" s="143"/>
      <c r="M21" s="143"/>
      <c r="N21" s="143"/>
      <c r="O21" s="143"/>
      <c r="P21" s="143"/>
      <c r="Q21" s="143"/>
      <c r="R21" s="143"/>
      <c r="S21" s="143"/>
    </row>
    <row r="22" spans="1:21" ht="17.100000000000001" customHeight="1" x14ac:dyDescent="0.25">
      <c r="A22" s="140">
        <v>11</v>
      </c>
      <c r="B22" s="142" t="s">
        <v>230</v>
      </c>
      <c r="C22" s="143">
        <f t="shared" si="4"/>
        <v>0</v>
      </c>
      <c r="D22" s="143"/>
      <c r="E22" s="143">
        <f t="shared" si="3"/>
        <v>0</v>
      </c>
      <c r="F22" s="143"/>
      <c r="G22" s="143"/>
      <c r="H22" s="143"/>
      <c r="I22" s="143"/>
      <c r="J22" s="143"/>
      <c r="K22" s="143"/>
      <c r="L22" s="143"/>
      <c r="M22" s="143"/>
      <c r="N22" s="143"/>
      <c r="O22" s="143"/>
      <c r="P22" s="143"/>
      <c r="Q22" s="143"/>
      <c r="R22" s="143"/>
      <c r="S22" s="143"/>
    </row>
    <row r="23" spans="1:21" ht="17.100000000000001" customHeight="1" x14ac:dyDescent="0.25">
      <c r="A23" s="140">
        <v>12</v>
      </c>
      <c r="B23" s="144" t="s">
        <v>185</v>
      </c>
      <c r="C23" s="143">
        <f t="shared" si="4"/>
        <v>0</v>
      </c>
      <c r="D23" s="143"/>
      <c r="E23" s="143">
        <f t="shared" si="3"/>
        <v>0</v>
      </c>
      <c r="F23" s="143"/>
      <c r="G23" s="143"/>
      <c r="H23" s="143"/>
      <c r="I23" s="143"/>
      <c r="J23" s="143"/>
      <c r="K23" s="143"/>
      <c r="L23" s="143"/>
      <c r="M23" s="143"/>
      <c r="N23" s="143"/>
      <c r="O23" s="143"/>
      <c r="P23" s="143"/>
      <c r="Q23" s="143"/>
      <c r="R23" s="143"/>
      <c r="S23" s="143"/>
    </row>
    <row r="24" spans="1:21" ht="17.100000000000001" customHeight="1" x14ac:dyDescent="0.25">
      <c r="A24" s="140">
        <v>13</v>
      </c>
      <c r="B24" s="142" t="s">
        <v>231</v>
      </c>
      <c r="C24" s="143">
        <f t="shared" si="4"/>
        <v>0</v>
      </c>
      <c r="D24" s="143"/>
      <c r="E24" s="143">
        <f t="shared" si="3"/>
        <v>0</v>
      </c>
      <c r="F24" s="143"/>
      <c r="G24" s="143"/>
      <c r="H24" s="143"/>
      <c r="I24" s="143"/>
      <c r="J24" s="143"/>
      <c r="K24" s="143"/>
      <c r="L24" s="143"/>
      <c r="M24" s="143"/>
      <c r="N24" s="143"/>
      <c r="O24" s="143"/>
      <c r="P24" s="143"/>
      <c r="Q24" s="143"/>
      <c r="R24" s="143"/>
      <c r="S24" s="143"/>
    </row>
    <row r="25" spans="1:21" ht="17.100000000000001" customHeight="1" x14ac:dyDescent="0.25">
      <c r="A25" s="140">
        <v>14</v>
      </c>
      <c r="B25" s="142" t="s">
        <v>232</v>
      </c>
      <c r="C25" s="143">
        <f t="shared" si="4"/>
        <v>0</v>
      </c>
      <c r="D25" s="143"/>
      <c r="E25" s="143">
        <f t="shared" si="3"/>
        <v>0</v>
      </c>
      <c r="F25" s="143"/>
      <c r="G25" s="143"/>
      <c r="H25" s="143"/>
      <c r="I25" s="143"/>
      <c r="J25" s="143"/>
      <c r="K25" s="143"/>
      <c r="L25" s="143"/>
      <c r="M25" s="143"/>
      <c r="N25" s="143"/>
      <c r="O25" s="143"/>
      <c r="P25" s="143"/>
      <c r="Q25" s="143"/>
      <c r="R25" s="143"/>
      <c r="S25" s="143"/>
    </row>
    <row r="26" spans="1:21" ht="17.100000000000001" customHeight="1" x14ac:dyDescent="0.25">
      <c r="A26" s="140">
        <v>15</v>
      </c>
      <c r="B26" s="142" t="s">
        <v>233</v>
      </c>
      <c r="C26" s="143">
        <f t="shared" si="4"/>
        <v>0</v>
      </c>
      <c r="D26" s="143"/>
      <c r="E26" s="143">
        <f t="shared" si="3"/>
        <v>0</v>
      </c>
      <c r="F26" s="143"/>
      <c r="G26" s="143"/>
      <c r="H26" s="143"/>
      <c r="I26" s="143"/>
      <c r="J26" s="143"/>
      <c r="K26" s="143"/>
      <c r="L26" s="143"/>
      <c r="M26" s="143"/>
      <c r="N26" s="143"/>
      <c r="O26" s="143"/>
      <c r="P26" s="143"/>
      <c r="Q26" s="143"/>
      <c r="R26" s="143"/>
      <c r="S26" s="143"/>
    </row>
    <row r="27" spans="1:21" s="141" customFormat="1" ht="17.100000000000001" customHeight="1" x14ac:dyDescent="0.25">
      <c r="A27" s="140">
        <v>16</v>
      </c>
      <c r="B27" s="145" t="s">
        <v>236</v>
      </c>
      <c r="C27" s="146">
        <f>SUM(C20:C26)</f>
        <v>0</v>
      </c>
      <c r="D27" s="146">
        <f t="shared" ref="D27:S27" si="5">SUM(D20:D26)</f>
        <v>0</v>
      </c>
      <c r="E27" s="146">
        <f t="shared" si="5"/>
        <v>0</v>
      </c>
      <c r="F27" s="146">
        <f t="shared" si="5"/>
        <v>0</v>
      </c>
      <c r="G27" s="146">
        <f t="shared" si="5"/>
        <v>0</v>
      </c>
      <c r="H27" s="146">
        <f t="shared" si="5"/>
        <v>0</v>
      </c>
      <c r="I27" s="146">
        <f t="shared" si="5"/>
        <v>0</v>
      </c>
      <c r="J27" s="146">
        <f t="shared" si="5"/>
        <v>0</v>
      </c>
      <c r="K27" s="146">
        <f t="shared" si="5"/>
        <v>0</v>
      </c>
      <c r="L27" s="146">
        <f t="shared" si="5"/>
        <v>0</v>
      </c>
      <c r="M27" s="146">
        <f t="shared" si="5"/>
        <v>0</v>
      </c>
      <c r="N27" s="146">
        <f t="shared" si="5"/>
        <v>0</v>
      </c>
      <c r="O27" s="146">
        <f t="shared" si="5"/>
        <v>0</v>
      </c>
      <c r="P27" s="146">
        <f t="shared" si="5"/>
        <v>0</v>
      </c>
      <c r="Q27" s="146">
        <f t="shared" si="5"/>
        <v>0</v>
      </c>
      <c r="R27" s="146">
        <f t="shared" si="5"/>
        <v>0</v>
      </c>
      <c r="S27" s="146">
        <f t="shared" si="5"/>
        <v>0</v>
      </c>
    </row>
    <row r="28" spans="1:21" s="128" customFormat="1" ht="17.100000000000001" customHeight="1" x14ac:dyDescent="0.25">
      <c r="A28" s="136"/>
      <c r="B28" s="147"/>
      <c r="C28" s="148"/>
      <c r="D28" s="148"/>
      <c r="E28" s="148"/>
      <c r="F28" s="148"/>
      <c r="G28" s="148"/>
      <c r="H28" s="148"/>
      <c r="I28" s="148"/>
      <c r="J28" s="148"/>
      <c r="K28" s="148"/>
      <c r="L28" s="148"/>
      <c r="M28" s="148"/>
      <c r="N28" s="148"/>
      <c r="O28" s="148"/>
      <c r="P28" s="148"/>
      <c r="Q28" s="148"/>
      <c r="R28" s="148"/>
      <c r="S28" s="148"/>
      <c r="T28" s="149"/>
      <c r="U28" s="149"/>
    </row>
    <row r="29" spans="1:21" ht="17.100000000000001" customHeight="1" x14ac:dyDescent="0.25">
      <c r="A29" s="150"/>
      <c r="B29" s="151"/>
      <c r="C29" s="137">
        <v>1</v>
      </c>
      <c r="D29" s="138">
        <v>2</v>
      </c>
      <c r="E29" s="138">
        <v>3</v>
      </c>
      <c r="F29" s="137">
        <v>4</v>
      </c>
      <c r="G29" s="138">
        <v>5</v>
      </c>
      <c r="H29" s="138">
        <v>6</v>
      </c>
      <c r="I29" s="137">
        <v>7</v>
      </c>
      <c r="J29" s="138">
        <v>8</v>
      </c>
      <c r="K29" s="138">
        <v>9</v>
      </c>
      <c r="L29" s="137">
        <v>10</v>
      </c>
      <c r="M29" s="138">
        <v>11</v>
      </c>
      <c r="N29" s="138">
        <v>12</v>
      </c>
      <c r="O29" s="137">
        <v>13</v>
      </c>
      <c r="P29" s="138">
        <v>14</v>
      </c>
      <c r="Q29" s="138">
        <v>15</v>
      </c>
      <c r="R29" s="137">
        <v>16</v>
      </c>
      <c r="S29" s="139">
        <v>17</v>
      </c>
      <c r="T29" s="141"/>
    </row>
    <row r="30" spans="1:21" ht="31.5" customHeight="1" x14ac:dyDescent="0.25">
      <c r="A30" s="140" t="s">
        <v>217</v>
      </c>
      <c r="B30" s="145" t="s">
        <v>237</v>
      </c>
      <c r="C30" s="152" t="s">
        <v>238</v>
      </c>
      <c r="D30" s="140" t="s">
        <v>220</v>
      </c>
      <c r="E30" s="140" t="s">
        <v>221</v>
      </c>
      <c r="F30" s="140" t="s">
        <v>75</v>
      </c>
      <c r="G30" s="140" t="s">
        <v>76</v>
      </c>
      <c r="H30" s="140" t="s">
        <v>77</v>
      </c>
      <c r="I30" s="140" t="s">
        <v>87</v>
      </c>
      <c r="J30" s="140" t="s">
        <v>88</v>
      </c>
      <c r="K30" s="140" t="s">
        <v>222</v>
      </c>
      <c r="L30" s="140" t="s">
        <v>223</v>
      </c>
      <c r="M30" s="140" t="s">
        <v>224</v>
      </c>
      <c r="N30" s="140" t="s">
        <v>225</v>
      </c>
      <c r="O30" s="140" t="s">
        <v>82</v>
      </c>
      <c r="P30" s="140" t="s">
        <v>83</v>
      </c>
      <c r="Q30" s="140" t="s">
        <v>84</v>
      </c>
      <c r="R30" s="140" t="s">
        <v>226</v>
      </c>
      <c r="S30" s="140" t="s">
        <v>227</v>
      </c>
    </row>
    <row r="31" spans="1:21" ht="17.100000000000001" customHeight="1" x14ac:dyDescent="0.25">
      <c r="A31" s="140">
        <v>17</v>
      </c>
      <c r="B31" s="142" t="s">
        <v>228</v>
      </c>
      <c r="C31" s="143">
        <f>SUM(D31:E31)</f>
        <v>0</v>
      </c>
      <c r="D31" s="143">
        <f>D20+D9</f>
        <v>0</v>
      </c>
      <c r="E31" s="143">
        <f t="shared" ref="E31:S37" si="6">E20+E9</f>
        <v>0</v>
      </c>
      <c r="F31" s="143">
        <f t="shared" si="6"/>
        <v>0</v>
      </c>
      <c r="G31" s="143">
        <f t="shared" si="6"/>
        <v>0</v>
      </c>
      <c r="H31" s="143">
        <f t="shared" si="6"/>
        <v>0</v>
      </c>
      <c r="I31" s="143">
        <f t="shared" si="6"/>
        <v>0</v>
      </c>
      <c r="J31" s="143">
        <f t="shared" si="6"/>
        <v>0</v>
      </c>
      <c r="K31" s="143">
        <f t="shared" si="6"/>
        <v>0</v>
      </c>
      <c r="L31" s="143">
        <f t="shared" si="6"/>
        <v>0</v>
      </c>
      <c r="M31" s="143">
        <f t="shared" si="6"/>
        <v>0</v>
      </c>
      <c r="N31" s="143">
        <f t="shared" si="6"/>
        <v>0</v>
      </c>
      <c r="O31" s="143">
        <f t="shared" si="6"/>
        <v>0</v>
      </c>
      <c r="P31" s="143">
        <f t="shared" si="6"/>
        <v>0</v>
      </c>
      <c r="Q31" s="143">
        <f t="shared" si="6"/>
        <v>0</v>
      </c>
      <c r="R31" s="143">
        <f t="shared" si="6"/>
        <v>0</v>
      </c>
      <c r="S31" s="143">
        <f t="shared" si="6"/>
        <v>0</v>
      </c>
    </row>
    <row r="32" spans="1:21" ht="17.100000000000001" customHeight="1" x14ac:dyDescent="0.25">
      <c r="A32" s="140">
        <v>18</v>
      </c>
      <c r="B32" s="142" t="s">
        <v>229</v>
      </c>
      <c r="C32" s="143">
        <f t="shared" ref="C32:C37" si="7">SUM(D32:E32)</f>
        <v>0</v>
      </c>
      <c r="D32" s="143">
        <f t="shared" ref="D32:S37" si="8">D21+D10</f>
        <v>0</v>
      </c>
      <c r="E32" s="143">
        <f t="shared" si="8"/>
        <v>0</v>
      </c>
      <c r="F32" s="143">
        <f t="shared" si="8"/>
        <v>0</v>
      </c>
      <c r="G32" s="143">
        <f t="shared" si="8"/>
        <v>0</v>
      </c>
      <c r="H32" s="143">
        <f t="shared" si="8"/>
        <v>0</v>
      </c>
      <c r="I32" s="143">
        <f t="shared" si="6"/>
        <v>0</v>
      </c>
      <c r="J32" s="143">
        <f t="shared" si="6"/>
        <v>0</v>
      </c>
      <c r="K32" s="143">
        <f t="shared" si="8"/>
        <v>0</v>
      </c>
      <c r="L32" s="143">
        <f t="shared" si="8"/>
        <v>0</v>
      </c>
      <c r="M32" s="143">
        <f t="shared" si="8"/>
        <v>0</v>
      </c>
      <c r="N32" s="143">
        <f t="shared" si="6"/>
        <v>0</v>
      </c>
      <c r="O32" s="143">
        <f t="shared" si="6"/>
        <v>0</v>
      </c>
      <c r="P32" s="143">
        <f t="shared" si="8"/>
        <v>0</v>
      </c>
      <c r="Q32" s="143">
        <f t="shared" si="8"/>
        <v>0</v>
      </c>
      <c r="R32" s="143">
        <f t="shared" si="8"/>
        <v>0</v>
      </c>
      <c r="S32" s="143">
        <f t="shared" si="8"/>
        <v>0</v>
      </c>
    </row>
    <row r="33" spans="1:21" ht="17.100000000000001" customHeight="1" x14ac:dyDescent="0.25">
      <c r="A33" s="140">
        <v>19</v>
      </c>
      <c r="B33" s="142" t="s">
        <v>230</v>
      </c>
      <c r="C33" s="143">
        <f t="shared" si="7"/>
        <v>23040</v>
      </c>
      <c r="D33" s="143">
        <f t="shared" si="8"/>
        <v>0</v>
      </c>
      <c r="E33" s="143">
        <f t="shared" si="8"/>
        <v>23040</v>
      </c>
      <c r="F33" s="143">
        <f t="shared" si="8"/>
        <v>23040</v>
      </c>
      <c r="G33" s="143">
        <f t="shared" si="8"/>
        <v>0</v>
      </c>
      <c r="H33" s="143">
        <f t="shared" si="8"/>
        <v>0</v>
      </c>
      <c r="I33" s="143">
        <f t="shared" si="6"/>
        <v>0</v>
      </c>
      <c r="J33" s="143">
        <f t="shared" si="6"/>
        <v>0</v>
      </c>
      <c r="K33" s="143">
        <f t="shared" si="8"/>
        <v>0</v>
      </c>
      <c r="L33" s="143">
        <f t="shared" si="8"/>
        <v>0</v>
      </c>
      <c r="M33" s="143">
        <f t="shared" si="8"/>
        <v>0</v>
      </c>
      <c r="N33" s="143">
        <f t="shared" si="6"/>
        <v>0</v>
      </c>
      <c r="O33" s="143">
        <f t="shared" si="6"/>
        <v>0</v>
      </c>
      <c r="P33" s="143">
        <f t="shared" si="8"/>
        <v>0</v>
      </c>
      <c r="Q33" s="143">
        <f t="shared" si="8"/>
        <v>0</v>
      </c>
      <c r="R33" s="143">
        <f t="shared" si="8"/>
        <v>0</v>
      </c>
      <c r="S33" s="143">
        <f t="shared" si="8"/>
        <v>0</v>
      </c>
    </row>
    <row r="34" spans="1:21" ht="17.100000000000001" customHeight="1" x14ac:dyDescent="0.25">
      <c r="A34" s="140">
        <v>20</v>
      </c>
      <c r="B34" s="144" t="s">
        <v>185</v>
      </c>
      <c r="C34" s="143">
        <f t="shared" si="7"/>
        <v>0</v>
      </c>
      <c r="D34" s="143">
        <f t="shared" si="8"/>
        <v>0</v>
      </c>
      <c r="E34" s="143">
        <f t="shared" si="8"/>
        <v>0</v>
      </c>
      <c r="F34" s="143">
        <f t="shared" si="8"/>
        <v>0</v>
      </c>
      <c r="G34" s="143">
        <f t="shared" si="8"/>
        <v>0</v>
      </c>
      <c r="H34" s="143">
        <f t="shared" si="8"/>
        <v>0</v>
      </c>
      <c r="I34" s="143">
        <f t="shared" si="6"/>
        <v>0</v>
      </c>
      <c r="J34" s="143">
        <f t="shared" si="6"/>
        <v>0</v>
      </c>
      <c r="K34" s="143">
        <f t="shared" si="8"/>
        <v>0</v>
      </c>
      <c r="L34" s="143">
        <f t="shared" si="8"/>
        <v>0</v>
      </c>
      <c r="M34" s="143">
        <f t="shared" si="8"/>
        <v>0</v>
      </c>
      <c r="N34" s="143">
        <f t="shared" si="6"/>
        <v>0</v>
      </c>
      <c r="O34" s="143">
        <f t="shared" si="6"/>
        <v>0</v>
      </c>
      <c r="P34" s="143">
        <f t="shared" si="8"/>
        <v>0</v>
      </c>
      <c r="Q34" s="143">
        <f t="shared" si="8"/>
        <v>0</v>
      </c>
      <c r="R34" s="143">
        <f t="shared" si="8"/>
        <v>0</v>
      </c>
      <c r="S34" s="143">
        <f t="shared" si="8"/>
        <v>0</v>
      </c>
    </row>
    <row r="35" spans="1:21" ht="17.100000000000001" customHeight="1" x14ac:dyDescent="0.25">
      <c r="A35" s="140">
        <v>21</v>
      </c>
      <c r="B35" s="142" t="s">
        <v>231</v>
      </c>
      <c r="C35" s="143">
        <f t="shared" si="7"/>
        <v>0</v>
      </c>
      <c r="D35" s="143">
        <f t="shared" si="8"/>
        <v>0</v>
      </c>
      <c r="E35" s="143">
        <f t="shared" si="8"/>
        <v>0</v>
      </c>
      <c r="F35" s="143">
        <f t="shared" si="8"/>
        <v>0</v>
      </c>
      <c r="G35" s="143">
        <f t="shared" si="8"/>
        <v>0</v>
      </c>
      <c r="H35" s="143">
        <f t="shared" si="8"/>
        <v>0</v>
      </c>
      <c r="I35" s="143">
        <f t="shared" si="6"/>
        <v>0</v>
      </c>
      <c r="J35" s="143">
        <f t="shared" si="6"/>
        <v>0</v>
      </c>
      <c r="K35" s="143">
        <f t="shared" si="8"/>
        <v>0</v>
      </c>
      <c r="L35" s="143">
        <f t="shared" si="8"/>
        <v>0</v>
      </c>
      <c r="M35" s="143">
        <f t="shared" si="8"/>
        <v>0</v>
      </c>
      <c r="N35" s="143">
        <f t="shared" si="6"/>
        <v>0</v>
      </c>
      <c r="O35" s="143">
        <f t="shared" si="6"/>
        <v>0</v>
      </c>
      <c r="P35" s="143">
        <f t="shared" si="8"/>
        <v>0</v>
      </c>
      <c r="Q35" s="143">
        <f t="shared" si="8"/>
        <v>0</v>
      </c>
      <c r="R35" s="143">
        <f t="shared" si="8"/>
        <v>0</v>
      </c>
      <c r="S35" s="143">
        <f t="shared" si="8"/>
        <v>0</v>
      </c>
    </row>
    <row r="36" spans="1:21" ht="17.100000000000001" customHeight="1" x14ac:dyDescent="0.25">
      <c r="A36" s="140">
        <v>22</v>
      </c>
      <c r="B36" s="142" t="s">
        <v>232</v>
      </c>
      <c r="C36" s="143">
        <f t="shared" si="7"/>
        <v>0</v>
      </c>
      <c r="D36" s="143">
        <f t="shared" si="8"/>
        <v>0</v>
      </c>
      <c r="E36" s="143">
        <f t="shared" si="8"/>
        <v>0</v>
      </c>
      <c r="F36" s="143">
        <f t="shared" si="8"/>
        <v>0</v>
      </c>
      <c r="G36" s="143">
        <f t="shared" si="8"/>
        <v>0</v>
      </c>
      <c r="H36" s="143">
        <f t="shared" si="8"/>
        <v>0</v>
      </c>
      <c r="I36" s="143">
        <f t="shared" si="6"/>
        <v>0</v>
      </c>
      <c r="J36" s="143">
        <f t="shared" si="6"/>
        <v>0</v>
      </c>
      <c r="K36" s="143">
        <f t="shared" si="8"/>
        <v>0</v>
      </c>
      <c r="L36" s="143">
        <f t="shared" si="8"/>
        <v>0</v>
      </c>
      <c r="M36" s="143">
        <f t="shared" si="8"/>
        <v>0</v>
      </c>
      <c r="N36" s="143">
        <f t="shared" si="6"/>
        <v>0</v>
      </c>
      <c r="O36" s="143">
        <f t="shared" si="6"/>
        <v>0</v>
      </c>
      <c r="P36" s="143">
        <f t="shared" si="8"/>
        <v>0</v>
      </c>
      <c r="Q36" s="143">
        <f t="shared" si="8"/>
        <v>0</v>
      </c>
      <c r="R36" s="143">
        <f t="shared" si="8"/>
        <v>0</v>
      </c>
      <c r="S36" s="143">
        <f t="shared" si="8"/>
        <v>0</v>
      </c>
    </row>
    <row r="37" spans="1:21" ht="17.100000000000001" customHeight="1" x14ac:dyDescent="0.25">
      <c r="A37" s="140">
        <v>23</v>
      </c>
      <c r="B37" s="142" t="s">
        <v>233</v>
      </c>
      <c r="C37" s="143">
        <f t="shared" si="7"/>
        <v>0</v>
      </c>
      <c r="D37" s="143">
        <f t="shared" si="8"/>
        <v>0</v>
      </c>
      <c r="E37" s="143">
        <f t="shared" si="8"/>
        <v>0</v>
      </c>
      <c r="F37" s="143">
        <f t="shared" si="8"/>
        <v>0</v>
      </c>
      <c r="G37" s="143">
        <f t="shared" si="8"/>
        <v>0</v>
      </c>
      <c r="H37" s="143">
        <f t="shared" si="8"/>
        <v>0</v>
      </c>
      <c r="I37" s="143">
        <f t="shared" si="6"/>
        <v>0</v>
      </c>
      <c r="J37" s="143">
        <f t="shared" si="6"/>
        <v>0</v>
      </c>
      <c r="K37" s="143">
        <f t="shared" si="8"/>
        <v>0</v>
      </c>
      <c r="L37" s="143">
        <f t="shared" si="8"/>
        <v>0</v>
      </c>
      <c r="M37" s="143">
        <f t="shared" si="8"/>
        <v>0</v>
      </c>
      <c r="N37" s="143">
        <f t="shared" si="6"/>
        <v>0</v>
      </c>
      <c r="O37" s="143">
        <f t="shared" si="6"/>
        <v>0</v>
      </c>
      <c r="P37" s="143">
        <f t="shared" si="8"/>
        <v>0</v>
      </c>
      <c r="Q37" s="143">
        <f t="shared" si="8"/>
        <v>0</v>
      </c>
      <c r="R37" s="143">
        <f t="shared" si="8"/>
        <v>0</v>
      </c>
      <c r="S37" s="143">
        <f t="shared" si="8"/>
        <v>0</v>
      </c>
    </row>
    <row r="38" spans="1:21" s="141" customFormat="1" ht="17.100000000000001" customHeight="1" x14ac:dyDescent="0.25">
      <c r="A38" s="140">
        <v>24</v>
      </c>
      <c r="B38" s="145" t="s">
        <v>239</v>
      </c>
      <c r="C38" s="146">
        <f>SUM(C31:C37)</f>
        <v>23040</v>
      </c>
      <c r="D38" s="146">
        <f t="shared" ref="D38:S38" si="9">SUM(D31:D37)</f>
        <v>0</v>
      </c>
      <c r="E38" s="146">
        <f t="shared" si="9"/>
        <v>23040</v>
      </c>
      <c r="F38" s="146">
        <f t="shared" si="9"/>
        <v>23040</v>
      </c>
      <c r="G38" s="146">
        <f t="shared" si="9"/>
        <v>0</v>
      </c>
      <c r="H38" s="146">
        <f t="shared" si="9"/>
        <v>0</v>
      </c>
      <c r="I38" s="146">
        <f t="shared" si="9"/>
        <v>0</v>
      </c>
      <c r="J38" s="146">
        <f t="shared" si="9"/>
        <v>0</v>
      </c>
      <c r="K38" s="146">
        <f t="shared" si="9"/>
        <v>0</v>
      </c>
      <c r="L38" s="146">
        <f t="shared" si="9"/>
        <v>0</v>
      </c>
      <c r="M38" s="146">
        <f t="shared" si="9"/>
        <v>0</v>
      </c>
      <c r="N38" s="146">
        <f t="shared" si="9"/>
        <v>0</v>
      </c>
      <c r="O38" s="146">
        <f t="shared" si="9"/>
        <v>0</v>
      </c>
      <c r="P38" s="146">
        <f t="shared" si="9"/>
        <v>0</v>
      </c>
      <c r="Q38" s="146">
        <f t="shared" si="9"/>
        <v>0</v>
      </c>
      <c r="R38" s="146">
        <f t="shared" si="9"/>
        <v>0</v>
      </c>
      <c r="S38" s="146">
        <f t="shared" si="9"/>
        <v>0</v>
      </c>
    </row>
    <row r="39" spans="1:21" s="141" customFormat="1" ht="17.100000000000001" customHeight="1" x14ac:dyDescent="0.25">
      <c r="A39" s="140">
        <v>25</v>
      </c>
      <c r="B39" s="145" t="s">
        <v>240</v>
      </c>
      <c r="C39" s="146">
        <f>SUM(D39:E39)</f>
        <v>0</v>
      </c>
      <c r="D39" s="146"/>
      <c r="E39" s="146">
        <f t="shared" ref="E39:E44" si="10">SUM(F39:S39)</f>
        <v>0</v>
      </c>
      <c r="F39" s="146"/>
      <c r="G39" s="146"/>
      <c r="H39" s="146"/>
      <c r="I39" s="146"/>
      <c r="J39" s="146"/>
      <c r="K39" s="146"/>
      <c r="L39" s="146"/>
      <c r="M39" s="146"/>
      <c r="N39" s="146"/>
      <c r="O39" s="146"/>
      <c r="P39" s="146"/>
      <c r="Q39" s="146"/>
      <c r="R39" s="146"/>
      <c r="S39" s="146"/>
    </row>
    <row r="40" spans="1:21" ht="17.100000000000001" customHeight="1" x14ac:dyDescent="0.25">
      <c r="A40" s="140">
        <v>26</v>
      </c>
      <c r="B40" s="145" t="s">
        <v>241</v>
      </c>
      <c r="C40" s="143">
        <f>SUM(D40:E40)</f>
        <v>0</v>
      </c>
      <c r="D40" s="143"/>
      <c r="E40" s="143">
        <f t="shared" si="10"/>
        <v>0</v>
      </c>
      <c r="F40" s="143"/>
      <c r="G40" s="143"/>
      <c r="H40" s="143"/>
      <c r="I40" s="143"/>
      <c r="J40" s="143"/>
      <c r="K40" s="143"/>
      <c r="L40" s="143"/>
      <c r="M40" s="143"/>
      <c r="N40" s="143"/>
      <c r="O40" s="143"/>
      <c r="P40" s="143"/>
      <c r="Q40" s="143"/>
      <c r="R40" s="143"/>
      <c r="S40" s="143"/>
      <c r="T40" s="10"/>
      <c r="U40" s="10"/>
    </row>
    <row r="41" spans="1:21" ht="17.100000000000001" customHeight="1" x14ac:dyDescent="0.25">
      <c r="A41" s="140">
        <v>27</v>
      </c>
      <c r="B41" s="145" t="s">
        <v>242</v>
      </c>
      <c r="C41" s="143">
        <f t="shared" ref="C41:C44" si="11">SUM(D41:E41)</f>
        <v>0</v>
      </c>
      <c r="D41" s="143"/>
      <c r="E41" s="143">
        <f t="shared" si="10"/>
        <v>0</v>
      </c>
      <c r="F41" s="143"/>
      <c r="G41" s="143"/>
      <c r="H41" s="143"/>
      <c r="I41" s="143"/>
      <c r="J41" s="143"/>
      <c r="K41" s="143"/>
      <c r="L41" s="143"/>
      <c r="M41" s="143"/>
      <c r="N41" s="143"/>
      <c r="O41" s="143"/>
      <c r="P41" s="143"/>
      <c r="Q41" s="143"/>
      <c r="R41" s="143"/>
      <c r="S41" s="143"/>
      <c r="T41" s="10"/>
      <c r="U41" s="10"/>
    </row>
    <row r="42" spans="1:21" ht="17.100000000000001" customHeight="1" x14ac:dyDescent="0.25">
      <c r="A42" s="140">
        <v>28</v>
      </c>
      <c r="B42" s="145" t="s">
        <v>243</v>
      </c>
      <c r="C42" s="143">
        <f t="shared" si="11"/>
        <v>73038</v>
      </c>
      <c r="D42" s="143"/>
      <c r="E42" s="143">
        <f t="shared" si="10"/>
        <v>73038</v>
      </c>
      <c r="F42" s="143">
        <v>73038</v>
      </c>
      <c r="G42" s="143"/>
      <c r="H42" s="143"/>
      <c r="I42" s="143"/>
      <c r="J42" s="143"/>
      <c r="K42" s="143"/>
      <c r="L42" s="143"/>
      <c r="M42" s="143"/>
      <c r="N42" s="143"/>
      <c r="O42" s="143"/>
      <c r="P42" s="143"/>
      <c r="Q42" s="143"/>
      <c r="R42" s="143"/>
      <c r="S42" s="143"/>
      <c r="T42" s="10"/>
      <c r="U42" s="10"/>
    </row>
    <row r="43" spans="1:21" ht="17.100000000000001" customHeight="1" x14ac:dyDescent="0.25">
      <c r="A43" s="140">
        <v>29</v>
      </c>
      <c r="B43" s="145" t="s">
        <v>244</v>
      </c>
      <c r="C43" s="143">
        <f t="shared" si="11"/>
        <v>0</v>
      </c>
      <c r="D43" s="143"/>
      <c r="E43" s="143">
        <f t="shared" si="10"/>
        <v>0</v>
      </c>
      <c r="F43" s="143"/>
      <c r="G43" s="143"/>
      <c r="H43" s="143"/>
      <c r="I43" s="143"/>
      <c r="J43" s="143"/>
      <c r="K43" s="143"/>
      <c r="L43" s="143"/>
      <c r="M43" s="143"/>
      <c r="N43" s="143"/>
      <c r="O43" s="143"/>
      <c r="P43" s="143"/>
      <c r="Q43" s="143"/>
      <c r="R43" s="143"/>
      <c r="S43" s="143"/>
      <c r="T43" s="10"/>
      <c r="U43" s="10"/>
    </row>
    <row r="44" spans="1:21" ht="17.100000000000001" customHeight="1" x14ac:dyDescent="0.25">
      <c r="A44" s="140">
        <v>30</v>
      </c>
      <c r="B44" s="145" t="s">
        <v>245</v>
      </c>
      <c r="C44" s="143">
        <f t="shared" si="11"/>
        <v>10811</v>
      </c>
      <c r="D44" s="143"/>
      <c r="E44" s="143">
        <f t="shared" si="10"/>
        <v>10811</v>
      </c>
      <c r="F44" s="143">
        <v>10811</v>
      </c>
      <c r="G44" s="143"/>
      <c r="H44" s="143"/>
      <c r="I44" s="143"/>
      <c r="J44" s="143"/>
      <c r="K44" s="143"/>
      <c r="L44" s="143"/>
      <c r="M44" s="143"/>
      <c r="N44" s="143"/>
      <c r="O44" s="143"/>
      <c r="P44" s="143"/>
      <c r="Q44" s="143"/>
      <c r="R44" s="143"/>
      <c r="S44" s="143"/>
      <c r="T44" s="10"/>
      <c r="U44" s="10"/>
    </row>
    <row r="45" spans="1:21" ht="17.100000000000001" customHeight="1" x14ac:dyDescent="0.25">
      <c r="A45" s="140">
        <v>31</v>
      </c>
      <c r="B45" s="145" t="s">
        <v>246</v>
      </c>
      <c r="C45" s="146">
        <f>C40+C42+C43-C38-C39-C41-C44</f>
        <v>39187</v>
      </c>
      <c r="D45" s="146">
        <f t="shared" ref="D45:S45" si="12">D40+D42+D43-D38-D39-D41-D44</f>
        <v>0</v>
      </c>
      <c r="E45" s="146">
        <f t="shared" si="12"/>
        <v>39187</v>
      </c>
      <c r="F45" s="146">
        <f t="shared" si="12"/>
        <v>39187</v>
      </c>
      <c r="G45" s="146">
        <f t="shared" si="12"/>
        <v>0</v>
      </c>
      <c r="H45" s="146">
        <f t="shared" si="12"/>
        <v>0</v>
      </c>
      <c r="I45" s="146">
        <f t="shared" si="12"/>
        <v>0</v>
      </c>
      <c r="J45" s="146">
        <f t="shared" si="12"/>
        <v>0</v>
      </c>
      <c r="K45" s="146">
        <f t="shared" si="12"/>
        <v>0</v>
      </c>
      <c r="L45" s="146">
        <f t="shared" si="12"/>
        <v>0</v>
      </c>
      <c r="M45" s="146">
        <f t="shared" si="12"/>
        <v>0</v>
      </c>
      <c r="N45" s="146">
        <f>N40+N42+N43-N38-N39-N41-N44</f>
        <v>0</v>
      </c>
      <c r="O45" s="146"/>
      <c r="P45" s="146">
        <f t="shared" si="12"/>
        <v>0</v>
      </c>
      <c r="Q45" s="146">
        <f t="shared" si="12"/>
        <v>0</v>
      </c>
      <c r="R45" s="146">
        <f t="shared" si="12"/>
        <v>0</v>
      </c>
      <c r="S45" s="146">
        <f t="shared" si="12"/>
        <v>0</v>
      </c>
      <c r="T45" s="10"/>
      <c r="U45" s="10"/>
    </row>
    <row r="46" spans="1:21" s="128" customFormat="1" ht="17.100000000000001" hidden="1" customHeight="1" x14ac:dyDescent="0.25">
      <c r="A46" s="153"/>
      <c r="C46" s="154"/>
    </row>
    <row r="47" spans="1:21" s="128" customFormat="1" ht="17.100000000000001" hidden="1" customHeight="1" x14ac:dyDescent="0.25">
      <c r="A47" s="153"/>
    </row>
    <row r="48" spans="1:21" s="128" customFormat="1" ht="17.100000000000001" hidden="1" customHeight="1" x14ac:dyDescent="0.25">
      <c r="A48" s="153"/>
    </row>
    <row r="49" spans="1:1" s="128" customFormat="1" ht="17.100000000000001" hidden="1" customHeight="1" x14ac:dyDescent="0.25">
      <c r="A49" s="153"/>
    </row>
    <row r="50" spans="1:1" s="128" customFormat="1" ht="17.100000000000001" hidden="1" customHeight="1" x14ac:dyDescent="0.25">
      <c r="A50" s="153"/>
    </row>
    <row r="51" spans="1:1" s="128" customFormat="1" ht="17.100000000000001" hidden="1" customHeight="1" x14ac:dyDescent="0.25">
      <c r="A51" s="153"/>
    </row>
    <row r="52" spans="1:1" s="128" customFormat="1" ht="17.100000000000001" hidden="1" customHeight="1" x14ac:dyDescent="0.25">
      <c r="A52" s="153"/>
    </row>
    <row r="53" spans="1:1" s="128" customFormat="1" ht="17.100000000000001" hidden="1" customHeight="1" x14ac:dyDescent="0.25">
      <c r="A53" s="153"/>
    </row>
    <row r="54" spans="1:1" s="128" customFormat="1" ht="17.100000000000001" hidden="1" customHeight="1" x14ac:dyDescent="0.25">
      <c r="A54" s="153"/>
    </row>
    <row r="55" spans="1:1" s="128" customFormat="1" ht="17.100000000000001" hidden="1" customHeight="1" x14ac:dyDescent="0.25"/>
    <row r="56" spans="1:1" s="128" customFormat="1" ht="17.100000000000001" hidden="1" customHeight="1" x14ac:dyDescent="0.25"/>
    <row r="57" spans="1:1" s="128" customFormat="1" hidden="1" x14ac:dyDescent="0.25"/>
    <row r="58" spans="1:1" s="128" customFormat="1" hidden="1" x14ac:dyDescent="0.25"/>
    <row r="59" spans="1:1" s="128" customFormat="1" hidden="1" x14ac:dyDescent="0.25"/>
    <row r="60" spans="1:1" s="128" customFormat="1" hidden="1" x14ac:dyDescent="0.25"/>
    <row r="61" spans="1:1" s="128" customFormat="1" hidden="1" x14ac:dyDescent="0.25"/>
    <row r="62" spans="1:1" s="128" customFormat="1" hidden="1" x14ac:dyDescent="0.25"/>
    <row r="63" spans="1:1" s="128" customFormat="1" hidden="1" x14ac:dyDescent="0.25"/>
    <row r="64" spans="1:1" s="128" customFormat="1" hidden="1" x14ac:dyDescent="0.25"/>
    <row r="65" s="128" customFormat="1" hidden="1" x14ac:dyDescent="0.25"/>
    <row r="66" s="128" customFormat="1" hidden="1" x14ac:dyDescent="0.25"/>
    <row r="67" s="128" customFormat="1" hidden="1" x14ac:dyDescent="0.25"/>
    <row r="68" s="128" customFormat="1" hidden="1" x14ac:dyDescent="0.25"/>
    <row r="69" s="128" customFormat="1" hidden="1" x14ac:dyDescent="0.25"/>
    <row r="70" s="128" customFormat="1" hidden="1" x14ac:dyDescent="0.25"/>
    <row r="71" s="128" customFormat="1" hidden="1" x14ac:dyDescent="0.25"/>
    <row r="72" s="128" customFormat="1" hidden="1" x14ac:dyDescent="0.25"/>
    <row r="73" s="128" customFormat="1" hidden="1" x14ac:dyDescent="0.25"/>
    <row r="74" s="128" customFormat="1" hidden="1" x14ac:dyDescent="0.25"/>
    <row r="75" s="128" customFormat="1" hidden="1" x14ac:dyDescent="0.25"/>
    <row r="76" s="128" customFormat="1" hidden="1" x14ac:dyDescent="0.25"/>
    <row r="77" s="128" customFormat="1" hidden="1" x14ac:dyDescent="0.25"/>
    <row r="78" s="128" customFormat="1" hidden="1" x14ac:dyDescent="0.25"/>
    <row r="79" s="128" customFormat="1" hidden="1" x14ac:dyDescent="0.25"/>
    <row r="80" s="128" customFormat="1" hidden="1" x14ac:dyDescent="0.25"/>
    <row r="81" s="128" customFormat="1" hidden="1" x14ac:dyDescent="0.25"/>
    <row r="82" s="128" customFormat="1" hidden="1" x14ac:dyDescent="0.25"/>
    <row r="83" s="128" customFormat="1" hidden="1" x14ac:dyDescent="0.25"/>
    <row r="84" s="128" customFormat="1" hidden="1" x14ac:dyDescent="0.25"/>
    <row r="85" s="128" customFormat="1" hidden="1" x14ac:dyDescent="0.25"/>
    <row r="86" s="128" customFormat="1" hidden="1" x14ac:dyDescent="0.25"/>
    <row r="87" s="128" customFormat="1" hidden="1" x14ac:dyDescent="0.25"/>
    <row r="88" s="128" customFormat="1" hidden="1" x14ac:dyDescent="0.25"/>
    <row r="89" s="128" customFormat="1" hidden="1" x14ac:dyDescent="0.25"/>
    <row r="90" s="128" customFormat="1" hidden="1" x14ac:dyDescent="0.25"/>
    <row r="91" s="128" customFormat="1" hidden="1" x14ac:dyDescent="0.25"/>
    <row r="92" s="128" customFormat="1" hidden="1" x14ac:dyDescent="0.25"/>
    <row r="93" s="128" customFormat="1" hidden="1" x14ac:dyDescent="0.25"/>
    <row r="94" s="128" customFormat="1" hidden="1" x14ac:dyDescent="0.25"/>
    <row r="95" s="128" customFormat="1" hidden="1" x14ac:dyDescent="0.25"/>
    <row r="96" s="128" customFormat="1" hidden="1" x14ac:dyDescent="0.25"/>
    <row r="97" s="128" customFormat="1" hidden="1" x14ac:dyDescent="0.25"/>
    <row r="98" s="128" customFormat="1" hidden="1" x14ac:dyDescent="0.25"/>
    <row r="99" s="128" customFormat="1" hidden="1" x14ac:dyDescent="0.25"/>
    <row r="100" s="128" customFormat="1" hidden="1" x14ac:dyDescent="0.25"/>
    <row r="101" s="128" customFormat="1" hidden="1" x14ac:dyDescent="0.25"/>
    <row r="102" s="128" customFormat="1" hidden="1" x14ac:dyDescent="0.25"/>
    <row r="103" s="128" customFormat="1" hidden="1" x14ac:dyDescent="0.25"/>
    <row r="104" s="128" customFormat="1" hidden="1" x14ac:dyDescent="0.25"/>
    <row r="105" s="128" customFormat="1" hidden="1" x14ac:dyDescent="0.25"/>
    <row r="106" s="128" customFormat="1" hidden="1" x14ac:dyDescent="0.25"/>
    <row r="107" s="128" customFormat="1" hidden="1" x14ac:dyDescent="0.25"/>
    <row r="108" s="128" customFormat="1" hidden="1" x14ac:dyDescent="0.25"/>
    <row r="109" s="128" customFormat="1" hidden="1" x14ac:dyDescent="0.25"/>
    <row r="110" s="128" customFormat="1" hidden="1" x14ac:dyDescent="0.25"/>
    <row r="111" s="128" customFormat="1" hidden="1" x14ac:dyDescent="0.25"/>
    <row r="112" s="128" customFormat="1" hidden="1" x14ac:dyDescent="0.25"/>
    <row r="113" s="128" customFormat="1" hidden="1" x14ac:dyDescent="0.25"/>
    <row r="114" s="128" customFormat="1" hidden="1" x14ac:dyDescent="0.25"/>
    <row r="115" s="128" customFormat="1" hidden="1" x14ac:dyDescent="0.25"/>
    <row r="116" s="128" customFormat="1" hidden="1" x14ac:dyDescent="0.25"/>
    <row r="117" s="128" customFormat="1" hidden="1" x14ac:dyDescent="0.25"/>
    <row r="118" s="128" customFormat="1" hidden="1" x14ac:dyDescent="0.25"/>
    <row r="119" s="128" customFormat="1" hidden="1" x14ac:dyDescent="0.25"/>
    <row r="120" s="128" customFormat="1" hidden="1" x14ac:dyDescent="0.25"/>
    <row r="121" s="128" customFormat="1" hidden="1" x14ac:dyDescent="0.25"/>
    <row r="122" s="128" customFormat="1" hidden="1" x14ac:dyDescent="0.25"/>
    <row r="123" s="128" customFormat="1" hidden="1" x14ac:dyDescent="0.25"/>
    <row r="124" s="128" customFormat="1" hidden="1" x14ac:dyDescent="0.25"/>
    <row r="125" s="128" customFormat="1" hidden="1" x14ac:dyDescent="0.25"/>
    <row r="126" s="128" customFormat="1" hidden="1" x14ac:dyDescent="0.25"/>
    <row r="127" s="128" customFormat="1" hidden="1" x14ac:dyDescent="0.25"/>
    <row r="128" s="128" customFormat="1" hidden="1" x14ac:dyDescent="0.25"/>
    <row r="129" s="128" customFormat="1" hidden="1" x14ac:dyDescent="0.25"/>
    <row r="130" s="128" customFormat="1" hidden="1" x14ac:dyDescent="0.25"/>
  </sheetData>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I7" sqref="I7"/>
    </sheetView>
  </sheetViews>
  <sheetFormatPr defaultColWidth="0" defaultRowHeight="15" zeroHeight="1" x14ac:dyDescent="0.25"/>
  <cols>
    <col min="1" max="15" width="8.7109375" customWidth="1"/>
    <col min="16" max="16" width="11.85546875" customWidth="1"/>
    <col min="17" max="16384" width="8.7109375" hidden="1"/>
  </cols>
  <sheetData>
    <row r="1" spans="1:1" s="156" customFormat="1" ht="18.75" x14ac:dyDescent="0.3">
      <c r="A1" s="155" t="s">
        <v>247</v>
      </c>
    </row>
    <row r="2" spans="1:1" s="128" customFormat="1" x14ac:dyDescent="0.25"/>
    <row r="3" spans="1:1" s="128" customFormat="1" x14ac:dyDescent="0.25"/>
    <row r="4" spans="1:1" s="128" customFormat="1" x14ac:dyDescent="0.25"/>
    <row r="5" spans="1:1" s="128" customFormat="1" x14ac:dyDescent="0.25"/>
    <row r="6" spans="1:1" s="128" customFormat="1" x14ac:dyDescent="0.25"/>
    <row r="7" spans="1:1" s="128" customFormat="1" x14ac:dyDescent="0.25"/>
    <row r="8" spans="1:1" s="128" customFormat="1" x14ac:dyDescent="0.25"/>
    <row r="9" spans="1:1" s="128" customFormat="1" x14ac:dyDescent="0.25"/>
    <row r="10" spans="1:1" s="128" customFormat="1" x14ac:dyDescent="0.25"/>
    <row r="11" spans="1:1" s="128" customFormat="1" x14ac:dyDescent="0.25"/>
    <row r="12" spans="1:1" s="128" customFormat="1" x14ac:dyDescent="0.25"/>
    <row r="13" spans="1:1" s="128" customFormat="1" x14ac:dyDescent="0.25"/>
    <row r="14" spans="1:1" s="128" customFormat="1" x14ac:dyDescent="0.25"/>
    <row r="15" spans="1:1" s="128" customFormat="1" x14ac:dyDescent="0.25"/>
    <row r="16" spans="1:1" s="128" customFormat="1" x14ac:dyDescent="0.25"/>
    <row r="17" s="128" customFormat="1" x14ac:dyDescent="0.25"/>
    <row r="18" s="128" customFormat="1" x14ac:dyDescent="0.25"/>
    <row r="19" s="128" customFormat="1" x14ac:dyDescent="0.25"/>
    <row r="20" s="128" customFormat="1" x14ac:dyDescent="0.25"/>
    <row r="21" s="128" customFormat="1" x14ac:dyDescent="0.25"/>
    <row r="22" s="128" customFormat="1" x14ac:dyDescent="0.25"/>
    <row r="23" s="128" customFormat="1" x14ac:dyDescent="0.25"/>
    <row r="24" s="128" customFormat="1" x14ac:dyDescent="0.25"/>
    <row r="25" s="128" customFormat="1" x14ac:dyDescent="0.25"/>
    <row r="26" s="128" customFormat="1" x14ac:dyDescent="0.25"/>
    <row r="27" s="128" customFormat="1" x14ac:dyDescent="0.25"/>
    <row r="28" s="128" customFormat="1" x14ac:dyDescent="0.25"/>
    <row r="29" s="128" customFormat="1" x14ac:dyDescent="0.25"/>
    <row r="30" s="128" customFormat="1" x14ac:dyDescent="0.25"/>
    <row r="31" s="128" customFormat="1" x14ac:dyDescent="0.25"/>
    <row r="32" s="128" customFormat="1" x14ac:dyDescent="0.25"/>
    <row r="33" s="128" customFormat="1" x14ac:dyDescent="0.25"/>
    <row r="34" s="128" customFormat="1" x14ac:dyDescent="0.25"/>
    <row r="35" s="128" customFormat="1" x14ac:dyDescent="0.25"/>
    <row r="36" s="128" customFormat="1" x14ac:dyDescent="0.25"/>
    <row r="37" s="128" customFormat="1" x14ac:dyDescent="0.25"/>
    <row r="38" s="128" customFormat="1" x14ac:dyDescent="0.25"/>
    <row r="39" s="128" customFormat="1" x14ac:dyDescent="0.25"/>
    <row r="40" s="128" customFormat="1" x14ac:dyDescent="0.25"/>
    <row r="41" s="128" customFormat="1" x14ac:dyDescent="0.25"/>
    <row r="42" s="128" customFormat="1" x14ac:dyDescent="0.25"/>
    <row r="43" s="128" customFormat="1" x14ac:dyDescent="0.25"/>
    <row r="44" s="128" customFormat="1" x14ac:dyDescent="0.25"/>
    <row r="45" s="128" customFormat="1" x14ac:dyDescent="0.25"/>
    <row r="46" s="128" customFormat="1" x14ac:dyDescent="0.25"/>
    <row r="47" s="128" customFormat="1" x14ac:dyDescent="0.25"/>
    <row r="48" s="128" customFormat="1" x14ac:dyDescent="0.25"/>
    <row r="49" s="128" customFormat="1" x14ac:dyDescent="0.25"/>
    <row r="50" s="128" customFormat="1" x14ac:dyDescent="0.25"/>
    <row r="51" s="128" customFormat="1" x14ac:dyDescent="0.25"/>
    <row r="52" s="128" customFormat="1" x14ac:dyDescent="0.25"/>
    <row r="53" s="128" customFormat="1" x14ac:dyDescent="0.25"/>
    <row r="54" s="128" customFormat="1" x14ac:dyDescent="0.25"/>
    <row r="55" s="128" customFormat="1" x14ac:dyDescent="0.25"/>
    <row r="56" s="128" customFormat="1" x14ac:dyDescent="0.25"/>
    <row r="57" s="128" customFormat="1" x14ac:dyDescent="0.25"/>
    <row r="58" s="128" customFormat="1" x14ac:dyDescent="0.25"/>
    <row r="59" s="128" customFormat="1" x14ac:dyDescent="0.25"/>
    <row r="60" s="128" customFormat="1" x14ac:dyDescent="0.25"/>
    <row r="61" s="128" customFormat="1" x14ac:dyDescent="0.25"/>
    <row r="62" s="128" customFormat="1" x14ac:dyDescent="0.25"/>
    <row r="63" s="128" customFormat="1" x14ac:dyDescent="0.25"/>
    <row r="64" s="128" customFormat="1" x14ac:dyDescent="0.25"/>
    <row r="65" s="128" customFormat="1" x14ac:dyDescent="0.25"/>
    <row r="66" s="128" customFormat="1" x14ac:dyDescent="0.25"/>
    <row r="67" s="128" customFormat="1" x14ac:dyDescent="0.25"/>
    <row r="68" s="128" customFormat="1" x14ac:dyDescent="0.25"/>
  </sheetData>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BFB8AD-0D78-4EB8-9DD2-81FF7F9CDEB7}">
  <ds:schemaRefs>
    <ds:schemaRef ds:uri="http://purl.org/dc/dcmitype/"/>
    <ds:schemaRef ds:uri="d7a0ad8a-c71d-4ce7-94c7-383a5f46deff"/>
    <ds:schemaRef ds:uri="http://schemas.microsoft.com/office/infopath/2007/PartnerControls"/>
    <ds:schemaRef ds:uri="http://www.w3.org/XML/1998/namespace"/>
    <ds:schemaRef ds:uri="197dce87-66b0-4d13-ab68-c175b121ab85"/>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4E71849-866C-466E-9A59-6519A32DC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dce87-66b0-4d13-ab68-c175b121ab85"/>
    <ds:schemaRef ds:uri="d7a0ad8a-c71d-4ce7-94c7-383a5f46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5EB42E-A9D8-41DA-A848-5A8887759C28}">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Revenue (1)</vt:lpstr>
      <vt:lpstr>Revenue, Expenses &amp; Net Income(</vt:lpstr>
      <vt:lpstr>Instructions (1A)</vt:lpstr>
      <vt:lpstr>Exhibit (1A)</vt:lpstr>
      <vt:lpstr>Explanations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Allina Health and Aetna Health Plan Inc. - HMO Minnesota Supplement Reports #1 Statement of Revenue, Expense and Net Income / Reallocation of Expenses and Investment Income #1a</dc:title>
  <dc:subject/>
  <dc:creator>HEALTH.MCS@state.mn.us</dc:creator>
  <cp:keywords/>
  <dc:description/>
  <cp:lastModifiedBy>Foster, Morgan (MDH)</cp:lastModifiedBy>
  <cp:revision/>
  <dcterms:created xsi:type="dcterms:W3CDTF">2024-11-14T17:52:52Z</dcterms:created>
  <dcterms:modified xsi:type="dcterms:W3CDTF">2026-05-07T21:01:27Z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y fmtid="{D5CDD505-2E9C-101B-9397-08002B2CF9AE}" pid="4" name="MSIP_Label_1ecdf243-b9b0-4f63-8694-76742e4201b7_Enabled">
    <vt:lpwstr>true</vt:lpwstr>
  </property>
  <property fmtid="{D5CDD505-2E9C-101B-9397-08002B2CF9AE}" pid="5" name="MSIP_Label_1ecdf243-b9b0-4f63-8694-76742e4201b7_SetDate">
    <vt:lpwstr>2026-03-25T18:26:45Z</vt:lpwstr>
  </property>
  <property fmtid="{D5CDD505-2E9C-101B-9397-08002B2CF9AE}" pid="6" name="MSIP_Label_1ecdf243-b9b0-4f63-8694-76742e4201b7_Method">
    <vt:lpwstr>Standard</vt:lpwstr>
  </property>
  <property fmtid="{D5CDD505-2E9C-101B-9397-08002B2CF9AE}" pid="7" name="MSIP_Label_1ecdf243-b9b0-4f63-8694-76742e4201b7_Name">
    <vt:lpwstr>Proprietary general</vt:lpwstr>
  </property>
  <property fmtid="{D5CDD505-2E9C-101B-9397-08002B2CF9AE}" pid="8" name="MSIP_Label_1ecdf243-b9b0-4f63-8694-76742e4201b7_SiteId">
    <vt:lpwstr>fabb61b8-3afe-4e75-b934-a47f782b8cd7</vt:lpwstr>
  </property>
  <property fmtid="{D5CDD505-2E9C-101B-9397-08002B2CF9AE}" pid="9" name="MSIP_Label_1ecdf243-b9b0-4f63-8694-76742e4201b7_ActionId">
    <vt:lpwstr>7638970b-e733-408a-965f-c7a5ea7dc79b</vt:lpwstr>
  </property>
  <property fmtid="{D5CDD505-2E9C-101B-9397-08002B2CF9AE}" pid="10" name="MSIP_Label_1ecdf243-b9b0-4f63-8694-76742e4201b7_ContentBits">
    <vt:lpwstr>0</vt:lpwstr>
  </property>
  <property fmtid="{D5CDD505-2E9C-101B-9397-08002B2CF9AE}" pid="11" name="MSIP_Label_1ecdf243-b9b0-4f63-8694-76742e4201b7_Tag">
    <vt:lpwstr>10, 3, 0, 1</vt:lpwstr>
  </property>
</Properties>
</file>